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315" yWindow="75" windowWidth="12915" windowHeight="13365"/>
  </bookViews>
  <sheets>
    <sheet name="Blad2" sheetId="6" r:id="rId1"/>
  </sheets>
  <definedNames>
    <definedName name="_xlnm.Print_Area" localSheetId="0">Blad2!$B$2:$N$91</definedName>
  </definedNames>
  <calcPr calcId="114210"/>
</workbook>
</file>

<file path=xl/calcChain.xml><?xml version="1.0" encoding="utf-8"?>
<calcChain xmlns="http://schemas.openxmlformats.org/spreadsheetml/2006/main">
  <c r="G46" i="6"/>
  <c r="F46"/>
  <c r="E46"/>
  <c r="D46"/>
  <c r="L83"/>
  <c r="G84"/>
  <c r="D89"/>
  <c r="E89"/>
  <c r="G50"/>
  <c r="H46"/>
  <c r="M41"/>
  <c r="K42"/>
  <c r="K36"/>
  <c r="L34"/>
  <c r="D36"/>
  <c r="E35"/>
  <c r="K31"/>
  <c r="L25"/>
  <c r="D30"/>
  <c r="E25"/>
  <c r="D20"/>
  <c r="D51"/>
  <c r="E51"/>
  <c r="F51"/>
  <c r="G51"/>
  <c r="L35"/>
  <c r="L36"/>
  <c r="L28"/>
  <c r="E29"/>
  <c r="K84"/>
  <c r="E30"/>
  <c r="L30"/>
  <c r="L84"/>
  <c r="L23"/>
  <c r="E84"/>
  <c r="E34"/>
  <c r="I46"/>
  <c r="E26"/>
  <c r="L26"/>
  <c r="E36"/>
  <c r="H84"/>
  <c r="J84"/>
  <c r="E27"/>
  <c r="L27"/>
  <c r="I84"/>
  <c r="E28"/>
  <c r="L29"/>
  <c r="D84"/>
  <c r="E23"/>
  <c r="L31"/>
  <c r="E87"/>
  <c r="E24"/>
  <c r="L24"/>
  <c r="F84"/>
  <c r="E88"/>
  <c r="F42"/>
  <c r="J42"/>
  <c r="E42"/>
  <c r="I42"/>
  <c r="M42"/>
  <c r="D42"/>
  <c r="H42"/>
  <c r="L42"/>
  <c r="G42"/>
</calcChain>
</file>

<file path=xl/sharedStrings.xml><?xml version="1.0" encoding="utf-8"?>
<sst xmlns="http://schemas.openxmlformats.org/spreadsheetml/2006/main" count="149" uniqueCount="111">
  <si>
    <t>Seasoning</t>
  </si>
  <si>
    <t>S&amp;P</t>
  </si>
  <si>
    <t>Moody's</t>
  </si>
  <si>
    <t>Fitch</t>
  </si>
  <si>
    <t>ISIN</t>
  </si>
  <si>
    <t>10-20%</t>
  </si>
  <si>
    <t>20-30%</t>
  </si>
  <si>
    <t>30-40%</t>
  </si>
  <si>
    <t>40-50%</t>
  </si>
  <si>
    <t>50-60%</t>
  </si>
  <si>
    <t>75%-</t>
  </si>
  <si>
    <t>Fixed/ floater</t>
  </si>
  <si>
    <t>Fixed</t>
  </si>
  <si>
    <t>&gt;60 d</t>
  </si>
  <si>
    <t>31-60 d</t>
  </si>
  <si>
    <t>Issuer:</t>
  </si>
  <si>
    <t>Owner:</t>
  </si>
  <si>
    <t>CRD-compliant</t>
  </si>
  <si>
    <t xml:space="preserve">Controlling authority: </t>
  </si>
  <si>
    <t>Domestic benchmark in SEK</t>
  </si>
  <si>
    <t>Issue date</t>
  </si>
  <si>
    <t>Maturity</t>
  </si>
  <si>
    <t>Coupon</t>
  </si>
  <si>
    <t>Currency</t>
  </si>
  <si>
    <t>Other benchmark</t>
  </si>
  <si>
    <t xml:space="preserve">Other bonds </t>
  </si>
  <si>
    <t>Total of outstanding bonds</t>
  </si>
  <si>
    <t>Total</t>
  </si>
  <si>
    <t>Interest rate type</t>
  </si>
  <si>
    <t>Cover pool</t>
  </si>
  <si>
    <t>Included assets</t>
  </si>
  <si>
    <t>Loans</t>
  </si>
  <si>
    <t>Other</t>
  </si>
  <si>
    <t>Type of collateral</t>
  </si>
  <si>
    <t>Single -family housing</t>
  </si>
  <si>
    <t>Tenant owner rights</t>
  </si>
  <si>
    <t>Multi-family housing</t>
  </si>
  <si>
    <t>Forest &amp; agricultural</t>
  </si>
  <si>
    <t>Public</t>
  </si>
  <si>
    <t>Commercial</t>
  </si>
  <si>
    <t>Regional distribution</t>
  </si>
  <si>
    <t>Floating</t>
  </si>
  <si>
    <t>Amortizing</t>
  </si>
  <si>
    <t>Interest only</t>
  </si>
  <si>
    <t>Outside Sweden</t>
  </si>
  <si>
    <t>LTV Level</t>
  </si>
  <si>
    <t>Cover pool items</t>
  </si>
  <si>
    <t>Number of loans</t>
  </si>
  <si>
    <t>Number of clients</t>
  </si>
  <si>
    <t>Average loan size</t>
  </si>
  <si>
    <t>Credit quality</t>
  </si>
  <si>
    <t>Past due</t>
  </si>
  <si>
    <t>Sum</t>
  </si>
  <si>
    <t>Impaired loans, %</t>
  </si>
  <si>
    <t>Key ratios</t>
  </si>
  <si>
    <t>OC, nominal</t>
  </si>
  <si>
    <t>Number of properties</t>
  </si>
  <si>
    <t>Maturity, expressed in SEK</t>
  </si>
  <si>
    <t>Long Rating</t>
  </si>
  <si>
    <t>Covered bond</t>
  </si>
  <si>
    <t>Issuer</t>
  </si>
  <si>
    <t>Owner</t>
  </si>
  <si>
    <t>Opening date</t>
  </si>
  <si>
    <t>Loan volume, MSEK</t>
  </si>
  <si>
    <t>Amount, MSEK</t>
  </si>
  <si>
    <t>South Sweden</t>
  </si>
  <si>
    <t>West Sweden</t>
  </si>
  <si>
    <t>North Sweden</t>
  </si>
  <si>
    <t>East Sweden</t>
  </si>
  <si>
    <t>Repayments</t>
  </si>
  <si>
    <t>FX-risk*</t>
  </si>
  <si>
    <t xml:space="preserve"> of which repos</t>
  </si>
  <si>
    <t>Amount,MSEK</t>
  </si>
  <si>
    <t>Supplemental assets</t>
  </si>
  <si>
    <t>Tenant owner associations</t>
  </si>
  <si>
    <t>Greater Gothenburg</t>
  </si>
  <si>
    <t>Greater Malmoe</t>
  </si>
  <si>
    <t>Greater Stockholm</t>
  </si>
  <si>
    <t>Average life, years</t>
  </si>
  <si>
    <t>60-70%</t>
  </si>
  <si>
    <t>70-75%</t>
  </si>
  <si>
    <t>0-12 M</t>
  </si>
  <si>
    <t>12-24 M</t>
  </si>
  <si>
    <t>24-36 M</t>
  </si>
  <si>
    <t>36-60 M</t>
  </si>
  <si>
    <t>60 M -</t>
  </si>
  <si>
    <t>1-30 d</t>
  </si>
  <si>
    <t>LTV, as definied by ASCB</t>
  </si>
  <si>
    <t>Report date</t>
  </si>
  <si>
    <t xml:space="preserve">Issuer </t>
  </si>
  <si>
    <t>Bonds</t>
  </si>
  <si>
    <t>Sida 1</t>
  </si>
  <si>
    <t>Sida 3</t>
  </si>
  <si>
    <t>Sida 2</t>
  </si>
  <si>
    <t>Loan volume, %</t>
  </si>
  <si>
    <t>Share of  loan volume, %</t>
  </si>
  <si>
    <t>Total, %</t>
  </si>
  <si>
    <t>Amount, %</t>
  </si>
  <si>
    <t>version 5d</t>
  </si>
  <si>
    <t>2018-2022</t>
  </si>
  <si>
    <t>2023-2027</t>
  </si>
  <si>
    <t>2028-</t>
  </si>
  <si>
    <t>Landshypotek Bank AB</t>
  </si>
  <si>
    <t>Swedish Financial Supervisory Authority</t>
  </si>
  <si>
    <t>AAA/Stable</t>
  </si>
  <si>
    <t>N/R</t>
  </si>
  <si>
    <t>A+/Stable</t>
  </si>
  <si>
    <t>A/Stable</t>
  </si>
  <si>
    <t>CH0120298523</t>
  </si>
  <si>
    <t>CHF</t>
  </si>
  <si>
    <t>CH0139285388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</si>
</sst>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i/>
      <sz val="8"/>
      <name val="Calibri"/>
      <family val="2"/>
    </font>
    <font>
      <b/>
      <sz val="14"/>
      <name val="Calibri"/>
      <family val="2"/>
    </font>
    <font>
      <sz val="8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3">
    <xf numFmtId="0" fontId="0" fillId="0" borderId="0"/>
    <xf numFmtId="3" fontId="9" fillId="0" borderId="13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Border="1"/>
    <xf numFmtId="0" fontId="5" fillId="2" borderId="0" xfId="0" applyFont="1" applyFill="1" applyBorder="1"/>
    <xf numFmtId="0" fontId="3" fillId="2" borderId="0" xfId="0" applyFont="1" applyFill="1" applyBorder="1"/>
    <xf numFmtId="0" fontId="2" fillId="2" borderId="0" xfId="0" applyFont="1" applyFill="1"/>
    <xf numFmtId="0" fontId="6" fillId="2" borderId="0" xfId="0" applyFont="1" applyFill="1" applyBorder="1" applyAlignment="1">
      <alignment vertical="top"/>
    </xf>
    <xf numFmtId="0" fontId="2" fillId="3" borderId="0" xfId="0" applyFont="1" applyFill="1" applyBorder="1"/>
    <xf numFmtId="3" fontId="2" fillId="3" borderId="0" xfId="0" applyNumberFormat="1" applyFont="1" applyFill="1" applyBorder="1"/>
    <xf numFmtId="0" fontId="3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10" fontId="2" fillId="3" borderId="0" xfId="2" applyNumberFormat="1" applyFont="1" applyFill="1" applyBorder="1"/>
    <xf numFmtId="0" fontId="2" fillId="3" borderId="0" xfId="0" applyFont="1" applyFill="1" applyBorder="1" applyAlignment="1">
      <alignment horizontal="right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3" fontId="2" fillId="3" borderId="1" xfId="0" applyNumberFormat="1" applyFont="1" applyFill="1" applyBorder="1"/>
    <xf numFmtId="3" fontId="3" fillId="3" borderId="1" xfId="0" applyNumberFormat="1" applyFont="1" applyFill="1" applyBorder="1"/>
    <xf numFmtId="0" fontId="2" fillId="2" borderId="1" xfId="0" applyFont="1" applyFill="1" applyBorder="1"/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3" fontId="9" fillId="3" borderId="1" xfId="1" applyFill="1" applyBorder="1"/>
    <xf numFmtId="0" fontId="2" fillId="3" borderId="10" xfId="0" applyFont="1" applyFill="1" applyBorder="1"/>
    <xf numFmtId="3" fontId="2" fillId="3" borderId="10" xfId="0" applyNumberFormat="1" applyFont="1" applyFill="1" applyBorder="1"/>
    <xf numFmtId="0" fontId="3" fillId="3" borderId="11" xfId="0" applyFont="1" applyFill="1" applyBorder="1"/>
    <xf numFmtId="0" fontId="3" fillId="3" borderId="12" xfId="0" applyFont="1" applyFill="1" applyBorder="1"/>
    <xf numFmtId="9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9" fontId="2" fillId="3" borderId="1" xfId="2" applyFont="1" applyFill="1" applyBorder="1"/>
    <xf numFmtId="0" fontId="2" fillId="3" borderId="1" xfId="0" applyNumberFormat="1" applyFont="1" applyFill="1" applyBorder="1"/>
    <xf numFmtId="4" fontId="2" fillId="3" borderId="1" xfId="0" applyNumberFormat="1" applyFont="1" applyFill="1" applyBorder="1"/>
    <xf numFmtId="10" fontId="3" fillId="2" borderId="1" xfId="2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 wrapText="1"/>
    </xf>
    <xf numFmtId="3" fontId="2" fillId="3" borderId="1" xfId="0" applyNumberFormat="1" applyFont="1" applyFill="1" applyBorder="1" applyAlignment="1">
      <alignment horizontal="right" wrapText="1"/>
    </xf>
    <xf numFmtId="0" fontId="7" fillId="2" borderId="0" xfId="0" applyFont="1" applyFill="1" applyBorder="1"/>
    <xf numFmtId="0" fontId="4" fillId="3" borderId="0" xfId="0" applyFont="1" applyFill="1" applyBorder="1"/>
    <xf numFmtId="3" fontId="9" fillId="3" borderId="0" xfId="1" applyFill="1" applyBorder="1"/>
    <xf numFmtId="9" fontId="3" fillId="3" borderId="1" xfId="2" applyFont="1" applyFill="1" applyBorder="1"/>
    <xf numFmtId="9" fontId="2" fillId="3" borderId="1" xfId="2" applyNumberFormat="1" applyFont="1" applyFill="1" applyBorder="1" applyAlignment="1">
      <alignment horizontal="right"/>
    </xf>
    <xf numFmtId="9" fontId="3" fillId="3" borderId="1" xfId="2" applyNumberFormat="1" applyFont="1" applyFill="1" applyBorder="1" applyAlignment="1">
      <alignment horizontal="right"/>
    </xf>
    <xf numFmtId="0" fontId="2" fillId="3" borderId="3" xfId="0" applyFont="1" applyFill="1" applyBorder="1"/>
    <xf numFmtId="0" fontId="2" fillId="3" borderId="8" xfId="0" applyFont="1" applyFill="1" applyBorder="1"/>
    <xf numFmtId="14" fontId="2" fillId="3" borderId="1" xfId="0" applyNumberFormat="1" applyFont="1" applyFill="1" applyBorder="1"/>
    <xf numFmtId="0" fontId="2" fillId="3" borderId="0" xfId="0" applyFont="1" applyFill="1" applyBorder="1" applyAlignment="1">
      <alignment horizontal="center" vertical="center"/>
    </xf>
  </cellXfs>
  <cellStyles count="3">
    <cellStyle name="ASCB - Summa" xfId="1"/>
    <cellStyle name="Normal" xfId="0" builtinId="0"/>
    <cellStyle name="Pro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53</xdr:row>
      <xdr:rowOff>180975</xdr:rowOff>
    </xdr:from>
    <xdr:to>
      <xdr:col>7</xdr:col>
      <xdr:colOff>228600</xdr:colOff>
      <xdr:row>58</xdr:row>
      <xdr:rowOff>2475</xdr:rowOff>
    </xdr:to>
    <xdr:sp macro="" textlink="">
      <xdr:nvSpPr>
        <xdr:cNvPr id="2" name="textruta 1"/>
        <xdr:cNvSpPr txBox="1"/>
      </xdr:nvSpPr>
      <xdr:spPr>
        <a:xfrm>
          <a:off x="3676650" y="11896725"/>
          <a:ext cx="2324100" cy="774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/>
          <a:r>
            <a:rPr lang="sv-SE" sz="1100" i="1">
              <a:solidFill>
                <a:schemeClr val="dk1"/>
              </a:solidFill>
              <a:latin typeface="+mn-lt"/>
              <a:ea typeface="+mn-ea"/>
              <a:cs typeface="+mn-cs"/>
            </a:rPr>
            <a:t>*All issuance of covered bonds in foreign currency is swapped to entirely eliminate FX-risk.</a:t>
          </a:r>
        </a:p>
      </xdr:txBody>
    </xdr:sp>
    <xdr:clientData/>
  </xdr:twoCellAnchor>
  <xdr:twoCellAnchor>
    <xdr:from>
      <xdr:col>9</xdr:col>
      <xdr:colOff>123826</xdr:colOff>
      <xdr:row>42</xdr:row>
      <xdr:rowOff>180975</xdr:rowOff>
    </xdr:from>
    <xdr:to>
      <xdr:col>12</xdr:col>
      <xdr:colOff>466726</xdr:colOff>
      <xdr:row>44</xdr:row>
      <xdr:rowOff>185175</xdr:rowOff>
    </xdr:to>
    <xdr:sp macro="" textlink="">
      <xdr:nvSpPr>
        <xdr:cNvPr id="6" name="textruta 5"/>
        <xdr:cNvSpPr txBox="1"/>
      </xdr:nvSpPr>
      <xdr:spPr>
        <a:xfrm>
          <a:off x="7115176" y="9991725"/>
          <a:ext cx="2466975" cy="3852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i="1"/>
            <a:t>Per house or per loan</a:t>
          </a:r>
        </a:p>
      </xdr:txBody>
    </xdr:sp>
    <xdr:clientData/>
  </xdr:twoCellAnchor>
  <xdr:twoCellAnchor>
    <xdr:from>
      <xdr:col>1</xdr:col>
      <xdr:colOff>542925</xdr:colOff>
      <xdr:row>1</xdr:row>
      <xdr:rowOff>114300</xdr:rowOff>
    </xdr:from>
    <xdr:to>
      <xdr:col>4</xdr:col>
      <xdr:colOff>409575</xdr:colOff>
      <xdr:row>1</xdr:row>
      <xdr:rowOff>638175</xdr:rowOff>
    </xdr:to>
    <xdr:pic>
      <xdr:nvPicPr>
        <xdr:cNvPr id="1030" name="Picture 7" descr="Loggaliggtiff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2525" y="476250"/>
          <a:ext cx="28860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1"/>
  <sheetViews>
    <sheetView showGridLines="0" tabSelected="1" zoomScale="80" zoomScaleNormal="80" zoomScaleSheetLayoutView="73" workbookViewId="0">
      <selection activeCell="K10" sqref="K10"/>
    </sheetView>
  </sheetViews>
  <sheetFormatPr defaultRowHeight="15"/>
  <cols>
    <col min="1" max="2" width="9.140625" style="4"/>
    <col min="3" max="3" width="24.5703125" style="4" customWidth="1"/>
    <col min="4" max="4" width="11.5703125" style="4" customWidth="1"/>
    <col min="5" max="5" width="12.140625" style="4" customWidth="1"/>
    <col min="6" max="6" width="11.42578125" style="4" bestFit="1" customWidth="1"/>
    <col min="7" max="7" width="11.28515625" style="4" bestFit="1" customWidth="1"/>
    <col min="8" max="9" width="9.140625" style="4"/>
    <col min="10" max="10" width="11.140625" style="4" customWidth="1"/>
    <col min="11" max="11" width="11.5703125" style="4" customWidth="1"/>
    <col min="12" max="16384" width="9.140625" style="4"/>
  </cols>
  <sheetData>
    <row r="1" spans="1:14" ht="28.5" customHeight="1">
      <c r="B1" s="3" t="s">
        <v>98</v>
      </c>
      <c r="C1" s="1"/>
      <c r="D1" s="1"/>
      <c r="E1" s="1"/>
      <c r="F1" s="1"/>
      <c r="G1" s="1"/>
      <c r="H1" s="1"/>
      <c r="I1" s="1"/>
      <c r="J1" s="1"/>
      <c r="K1" s="1"/>
      <c r="M1" s="1"/>
    </row>
    <row r="2" spans="1:14" ht="61.5" customHeight="1">
      <c r="A2" s="5" t="s">
        <v>91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8.75">
      <c r="A3" s="1"/>
      <c r="B3" s="6"/>
      <c r="C3" s="44" t="s">
        <v>89</v>
      </c>
      <c r="D3" s="1"/>
      <c r="E3" s="1"/>
      <c r="F3" s="1"/>
      <c r="G3" s="1"/>
      <c r="H3" s="1"/>
      <c r="I3" s="1"/>
      <c r="J3" s="1"/>
      <c r="K3" s="1"/>
      <c r="L3" s="1"/>
      <c r="M3" s="1"/>
      <c r="N3" s="6"/>
    </row>
    <row r="4" spans="1:14" ht="15" customHeight="1">
      <c r="A4" s="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>
      <c r="A5" s="1"/>
      <c r="B5" s="6"/>
      <c r="C5" s="13" t="s">
        <v>15</v>
      </c>
      <c r="D5" s="13" t="s">
        <v>102</v>
      </c>
      <c r="E5" s="14"/>
      <c r="F5" s="50"/>
      <c r="G5" s="15"/>
      <c r="H5" s="6"/>
      <c r="I5" s="12" t="s">
        <v>17</v>
      </c>
      <c r="J5" s="12"/>
      <c r="K5" s="12"/>
      <c r="L5" s="6"/>
      <c r="M5" s="6"/>
      <c r="N5" s="6"/>
    </row>
    <row r="6" spans="1:14">
      <c r="A6" s="1"/>
      <c r="B6" s="6"/>
      <c r="C6" s="16" t="s">
        <v>16</v>
      </c>
      <c r="D6" s="16" t="s">
        <v>102</v>
      </c>
      <c r="E6" s="6"/>
      <c r="F6" s="6"/>
      <c r="G6" s="17"/>
      <c r="H6" s="6"/>
      <c r="I6" s="53"/>
      <c r="J6" s="53"/>
      <c r="K6" s="6"/>
      <c r="L6" s="6"/>
      <c r="M6" s="6"/>
      <c r="N6" s="6"/>
    </row>
    <row r="7" spans="1:14">
      <c r="A7" s="1"/>
      <c r="B7" s="6"/>
      <c r="C7" s="18" t="s">
        <v>18</v>
      </c>
      <c r="D7" s="18" t="s">
        <v>103</v>
      </c>
      <c r="E7" s="19"/>
      <c r="F7" s="51"/>
      <c r="G7" s="20"/>
      <c r="H7" s="6"/>
      <c r="I7" s="53"/>
      <c r="J7" s="53"/>
      <c r="K7" s="6"/>
      <c r="L7" s="6"/>
      <c r="M7" s="6"/>
      <c r="N7" s="6"/>
    </row>
    <row r="8" spans="1:14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1"/>
      <c r="B9" s="6"/>
      <c r="C9" s="22" t="s">
        <v>58</v>
      </c>
      <c r="D9" s="22" t="s">
        <v>1</v>
      </c>
      <c r="E9" s="22" t="s">
        <v>2</v>
      </c>
      <c r="F9" s="22" t="s">
        <v>3</v>
      </c>
      <c r="G9" s="6"/>
      <c r="H9" s="6"/>
      <c r="I9" s="12" t="s">
        <v>88</v>
      </c>
      <c r="J9" s="12"/>
      <c r="K9" s="52">
        <v>41547</v>
      </c>
      <c r="L9" s="6"/>
      <c r="M9" s="6"/>
      <c r="N9" s="6"/>
    </row>
    <row r="10" spans="1:14">
      <c r="A10" s="1"/>
      <c r="B10" s="6"/>
      <c r="C10" s="12" t="s">
        <v>59</v>
      </c>
      <c r="D10" s="12" t="s">
        <v>104</v>
      </c>
      <c r="E10" s="12" t="s">
        <v>105</v>
      </c>
      <c r="F10" s="12" t="s">
        <v>105</v>
      </c>
      <c r="G10" s="6"/>
      <c r="H10" s="6"/>
      <c r="I10" s="6"/>
      <c r="J10" s="6"/>
      <c r="K10" s="6"/>
      <c r="L10" s="6"/>
      <c r="M10" s="6"/>
      <c r="N10" s="6"/>
    </row>
    <row r="11" spans="1:14">
      <c r="A11" s="1"/>
      <c r="B11" s="6"/>
      <c r="C11" s="12" t="s">
        <v>60</v>
      </c>
      <c r="D11" s="12" t="s">
        <v>107</v>
      </c>
      <c r="E11" s="12" t="s">
        <v>105</v>
      </c>
      <c r="F11" s="12" t="s">
        <v>106</v>
      </c>
      <c r="G11" s="6"/>
      <c r="H11" s="6"/>
      <c r="I11" s="6"/>
      <c r="J11" s="6"/>
      <c r="K11" s="6"/>
      <c r="L11" s="6"/>
      <c r="M11" s="6"/>
      <c r="N11" s="6"/>
    </row>
    <row r="12" spans="1:14">
      <c r="A12" s="1"/>
      <c r="B12" s="6"/>
      <c r="C12" s="12" t="s">
        <v>61</v>
      </c>
      <c r="D12" s="12" t="s">
        <v>107</v>
      </c>
      <c r="E12" s="12" t="s">
        <v>105</v>
      </c>
      <c r="F12" s="12" t="s">
        <v>106</v>
      </c>
      <c r="G12" s="6"/>
      <c r="H12" s="6"/>
      <c r="I12" s="6"/>
      <c r="J12" s="6"/>
      <c r="K12" s="6"/>
      <c r="L12" s="6"/>
      <c r="M12" s="6"/>
      <c r="N12" s="6"/>
    </row>
    <row r="13" spans="1:14">
      <c r="A13" s="1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8.75">
      <c r="A14" s="5" t="s">
        <v>93</v>
      </c>
      <c r="B14" s="6"/>
      <c r="C14" s="44" t="s">
        <v>29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6"/>
    </row>
    <row r="15" spans="1:14">
      <c r="A15" s="1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>
      <c r="A16" s="1"/>
      <c r="B16" s="6"/>
      <c r="C16" s="22" t="s">
        <v>30</v>
      </c>
      <c r="D16" s="25"/>
      <c r="E16" s="6"/>
      <c r="F16" s="6"/>
      <c r="G16" s="6"/>
      <c r="H16" s="6"/>
      <c r="I16" s="22" t="s">
        <v>46</v>
      </c>
      <c r="J16" s="22"/>
      <c r="K16" s="25"/>
      <c r="L16" s="6"/>
      <c r="M16" s="6"/>
      <c r="N16" s="6"/>
    </row>
    <row r="17" spans="1:14">
      <c r="A17" s="1"/>
      <c r="B17" s="6"/>
      <c r="C17" s="12" t="s">
        <v>31</v>
      </c>
      <c r="D17" s="23">
        <v>56925</v>
      </c>
      <c r="E17" s="6"/>
      <c r="F17" s="6"/>
      <c r="G17" s="6"/>
      <c r="H17" s="6"/>
      <c r="I17" s="12" t="s">
        <v>47</v>
      </c>
      <c r="J17" s="12"/>
      <c r="K17" s="12">
        <v>130278</v>
      </c>
      <c r="L17" s="6"/>
      <c r="M17" s="6"/>
      <c r="N17" s="6"/>
    </row>
    <row r="18" spans="1:14">
      <c r="A18" s="1"/>
      <c r="B18" s="6"/>
      <c r="C18" s="12" t="s">
        <v>73</v>
      </c>
      <c r="D18" s="23">
        <v>13451</v>
      </c>
      <c r="E18" s="6"/>
      <c r="F18" s="6"/>
      <c r="G18" s="6"/>
      <c r="H18" s="6"/>
      <c r="I18" s="12" t="s">
        <v>48</v>
      </c>
      <c r="J18" s="12"/>
      <c r="K18" s="12">
        <v>45204</v>
      </c>
      <c r="L18" s="6"/>
      <c r="M18" s="6"/>
      <c r="N18" s="6"/>
    </row>
    <row r="19" spans="1:14">
      <c r="A19" s="1"/>
      <c r="B19" s="6"/>
      <c r="C19" s="12" t="s">
        <v>32</v>
      </c>
      <c r="D19" s="23"/>
      <c r="E19" s="6"/>
      <c r="F19" s="6"/>
      <c r="G19" s="6"/>
      <c r="H19" s="6"/>
      <c r="I19" s="12" t="s">
        <v>56</v>
      </c>
      <c r="J19" s="12"/>
      <c r="K19" s="12">
        <v>34233</v>
      </c>
      <c r="L19" s="6"/>
      <c r="M19" s="6"/>
      <c r="N19" s="6"/>
    </row>
    <row r="20" spans="1:14">
      <c r="A20" s="1"/>
      <c r="B20" s="6"/>
      <c r="C20" s="21" t="s">
        <v>27</v>
      </c>
      <c r="D20" s="24">
        <f>SUM(D17:D19)</f>
        <v>70376</v>
      </c>
      <c r="E20" s="6"/>
      <c r="F20" s="6"/>
      <c r="G20" s="6"/>
      <c r="H20" s="6"/>
      <c r="I20" s="12" t="s">
        <v>49</v>
      </c>
      <c r="J20" s="12"/>
      <c r="K20" s="12">
        <v>436951</v>
      </c>
      <c r="L20" s="6"/>
      <c r="M20" s="6"/>
      <c r="N20" s="6"/>
    </row>
    <row r="21" spans="1:14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45">
      <c r="A22" s="1"/>
      <c r="B22" s="6"/>
      <c r="C22" s="28" t="s">
        <v>33</v>
      </c>
      <c r="D22" s="29" t="s">
        <v>63</v>
      </c>
      <c r="E22" s="29" t="s">
        <v>94</v>
      </c>
      <c r="F22" s="6"/>
      <c r="G22" s="6"/>
      <c r="H22" s="6"/>
      <c r="I22" s="22" t="s">
        <v>40</v>
      </c>
      <c r="J22" s="25"/>
      <c r="K22" s="29" t="s">
        <v>63</v>
      </c>
      <c r="L22" s="29" t="s">
        <v>94</v>
      </c>
      <c r="M22" s="6"/>
      <c r="N22" s="6"/>
    </row>
    <row r="23" spans="1:14">
      <c r="A23" s="1"/>
      <c r="B23" s="6"/>
      <c r="C23" s="27" t="s">
        <v>34</v>
      </c>
      <c r="D23" s="23">
        <v>819</v>
      </c>
      <c r="E23" s="37">
        <f>IF($D$30=0,,(D23/$D$30))</f>
        <v>1.4387351778656127E-2</v>
      </c>
      <c r="F23" s="6"/>
      <c r="G23" s="6"/>
      <c r="H23" s="6"/>
      <c r="I23" s="12" t="s">
        <v>77</v>
      </c>
      <c r="J23" s="12"/>
      <c r="K23" s="23">
        <v>1960</v>
      </c>
      <c r="L23" s="37">
        <f>IF($K$31=0,,(K23/$K$31))</f>
        <v>3.443187407771766E-2</v>
      </c>
      <c r="M23" s="6"/>
      <c r="N23" s="6"/>
    </row>
    <row r="24" spans="1:14">
      <c r="A24" s="1"/>
      <c r="B24" s="6"/>
      <c r="C24" s="27" t="s">
        <v>35</v>
      </c>
      <c r="D24" s="23"/>
      <c r="E24" s="37">
        <f t="shared" ref="E24:E30" si="0">IF($D$30=0,,(D24/$D$30))</f>
        <v>0</v>
      </c>
      <c r="F24" s="6"/>
      <c r="G24" s="6"/>
      <c r="H24" s="6"/>
      <c r="I24" s="12" t="s">
        <v>75</v>
      </c>
      <c r="J24" s="12"/>
      <c r="K24" s="23">
        <v>698</v>
      </c>
      <c r="L24" s="37">
        <f t="shared" ref="L24:L31" si="1">IF($K$31=0,,(K24/$K$31))</f>
        <v>1.2261963319513737E-2</v>
      </c>
      <c r="M24" s="6"/>
      <c r="N24" s="6"/>
    </row>
    <row r="25" spans="1:14">
      <c r="A25" s="1"/>
      <c r="B25" s="6"/>
      <c r="C25" s="27" t="s">
        <v>36</v>
      </c>
      <c r="D25" s="23"/>
      <c r="E25" s="37">
        <f t="shared" si="0"/>
        <v>0</v>
      </c>
      <c r="F25" s="6"/>
      <c r="G25" s="6"/>
      <c r="H25" s="6"/>
      <c r="I25" s="12" t="s">
        <v>76</v>
      </c>
      <c r="J25" s="12"/>
      <c r="K25" s="23">
        <v>520</v>
      </c>
      <c r="L25" s="37">
        <f t="shared" si="1"/>
        <v>9.1349870002108077E-3</v>
      </c>
      <c r="M25" s="6"/>
      <c r="N25" s="6"/>
    </row>
    <row r="26" spans="1:14" ht="29.25" customHeight="1">
      <c r="A26" s="1"/>
      <c r="B26" s="6"/>
      <c r="C26" s="27" t="s">
        <v>74</v>
      </c>
      <c r="D26" s="23"/>
      <c r="E26" s="37">
        <f t="shared" si="0"/>
        <v>0</v>
      </c>
      <c r="F26" s="6"/>
      <c r="G26" s="6"/>
      <c r="H26" s="6"/>
      <c r="I26" s="12" t="s">
        <v>65</v>
      </c>
      <c r="J26" s="12"/>
      <c r="K26" s="23">
        <v>18442</v>
      </c>
      <c r="L26" s="37">
        <f t="shared" si="1"/>
        <v>0.32397582741901482</v>
      </c>
      <c r="M26" s="6"/>
      <c r="N26" s="6"/>
    </row>
    <row r="27" spans="1:14">
      <c r="A27" s="1"/>
      <c r="B27" s="6"/>
      <c r="C27" s="27" t="s">
        <v>37</v>
      </c>
      <c r="D27" s="23">
        <v>56106</v>
      </c>
      <c r="E27" s="37">
        <f t="shared" si="0"/>
        <v>0.98561264822134387</v>
      </c>
      <c r="F27" s="6"/>
      <c r="G27" s="6"/>
      <c r="H27" s="6"/>
      <c r="I27" s="12" t="s">
        <v>66</v>
      </c>
      <c r="J27" s="12"/>
      <c r="K27" s="23">
        <v>20328</v>
      </c>
      <c r="L27" s="37">
        <f t="shared" si="1"/>
        <v>0.3571077225774717</v>
      </c>
      <c r="M27" s="6"/>
      <c r="N27" s="6"/>
    </row>
    <row r="28" spans="1:14">
      <c r="A28" s="1"/>
      <c r="B28" s="6"/>
      <c r="C28" s="27" t="s">
        <v>38</v>
      </c>
      <c r="D28" s="23"/>
      <c r="E28" s="37">
        <f t="shared" si="0"/>
        <v>0</v>
      </c>
      <c r="F28" s="6"/>
      <c r="G28" s="6"/>
      <c r="H28" s="6"/>
      <c r="I28" s="12" t="s">
        <v>67</v>
      </c>
      <c r="J28" s="12"/>
      <c r="K28" s="23">
        <v>8601</v>
      </c>
      <c r="L28" s="37">
        <f t="shared" si="1"/>
        <v>0.15109619844002531</v>
      </c>
      <c r="M28" s="6"/>
      <c r="N28" s="6"/>
    </row>
    <row r="29" spans="1:14">
      <c r="A29" s="1"/>
      <c r="B29" s="6"/>
      <c r="C29" s="27" t="s">
        <v>39</v>
      </c>
      <c r="D29" s="23"/>
      <c r="E29" s="37">
        <f t="shared" si="0"/>
        <v>0</v>
      </c>
      <c r="F29" s="6"/>
      <c r="G29" s="6"/>
      <c r="H29" s="6"/>
      <c r="I29" s="12" t="s">
        <v>68</v>
      </c>
      <c r="J29" s="12"/>
      <c r="K29" s="23">
        <v>6375</v>
      </c>
      <c r="L29" s="37">
        <f t="shared" si="1"/>
        <v>0.11199142716604596</v>
      </c>
      <c r="M29" s="6"/>
      <c r="N29" s="6"/>
    </row>
    <row r="30" spans="1:14">
      <c r="A30" s="1"/>
      <c r="B30" s="6"/>
      <c r="C30" s="26" t="s">
        <v>52</v>
      </c>
      <c r="D30" s="30">
        <f>SUM(D23:D29)</f>
        <v>56925</v>
      </c>
      <c r="E30" s="47">
        <f t="shared" si="0"/>
        <v>1</v>
      </c>
      <c r="F30" s="6"/>
      <c r="G30" s="6"/>
      <c r="H30" s="6"/>
      <c r="I30" s="31" t="s">
        <v>44</v>
      </c>
      <c r="J30" s="31"/>
      <c r="K30" s="32">
        <v>0</v>
      </c>
      <c r="L30" s="37">
        <f t="shared" si="1"/>
        <v>0</v>
      </c>
      <c r="M30" s="6"/>
      <c r="N30" s="6"/>
    </row>
    <row r="31" spans="1:14">
      <c r="A31" s="1"/>
      <c r="B31" s="6"/>
      <c r="C31" s="6"/>
      <c r="D31" s="6"/>
      <c r="E31" s="6"/>
      <c r="F31" s="6"/>
      <c r="G31" s="6"/>
      <c r="H31" s="6"/>
      <c r="I31" s="33" t="s">
        <v>52</v>
      </c>
      <c r="J31" s="34"/>
      <c r="K31" s="30">
        <f>SUM(K23:K30)</f>
        <v>56924</v>
      </c>
      <c r="L31" s="47">
        <f t="shared" si="1"/>
        <v>1</v>
      </c>
      <c r="M31" s="6"/>
      <c r="N31" s="6"/>
    </row>
    <row r="32" spans="1:14">
      <c r="A32" s="1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6" ht="45">
      <c r="A33" s="1"/>
      <c r="B33" s="6"/>
      <c r="C33" s="28" t="s">
        <v>28</v>
      </c>
      <c r="D33" s="29" t="s">
        <v>63</v>
      </c>
      <c r="E33" s="29" t="s">
        <v>94</v>
      </c>
      <c r="F33" s="6"/>
      <c r="G33" s="6"/>
      <c r="H33" s="6"/>
      <c r="I33" s="22" t="s">
        <v>69</v>
      </c>
      <c r="J33" s="22"/>
      <c r="K33" s="29" t="s">
        <v>63</v>
      </c>
      <c r="L33" s="29" t="s">
        <v>94</v>
      </c>
      <c r="M33" s="6"/>
      <c r="N33" s="6"/>
    </row>
    <row r="34" spans="1:16">
      <c r="A34" s="1"/>
      <c r="B34" s="6"/>
      <c r="C34" s="27" t="s">
        <v>41</v>
      </c>
      <c r="D34" s="23">
        <v>26411</v>
      </c>
      <c r="E34" s="37">
        <f>IF($D$36=0,,(D34/$D$36))</f>
        <v>0.46396135265700483</v>
      </c>
      <c r="F34" s="6"/>
      <c r="G34" s="6"/>
      <c r="H34" s="6"/>
      <c r="I34" s="12" t="s">
        <v>42</v>
      </c>
      <c r="J34" s="12"/>
      <c r="K34" s="23">
        <v>43561</v>
      </c>
      <c r="L34" s="37">
        <f>IF($K$36=0,,(K34/$K$36))</f>
        <v>0.76523495827843657</v>
      </c>
      <c r="M34" s="6"/>
      <c r="N34" s="6"/>
    </row>
    <row r="35" spans="1:16">
      <c r="A35" s="1"/>
      <c r="B35" s="6"/>
      <c r="C35" s="27" t="s">
        <v>12</v>
      </c>
      <c r="D35" s="23">
        <v>30514</v>
      </c>
      <c r="E35" s="37">
        <f>IF($D$36=0,,(D35/$D$36))</f>
        <v>0.53603864734299522</v>
      </c>
      <c r="F35" s="6"/>
      <c r="G35" s="6"/>
      <c r="H35" s="6"/>
      <c r="I35" s="31" t="s">
        <v>43</v>
      </c>
      <c r="J35" s="31"/>
      <c r="K35" s="32">
        <v>13364</v>
      </c>
      <c r="L35" s="37">
        <f>IF($K$36=0,,(K35/$K$36))</f>
        <v>0.23476504172156346</v>
      </c>
      <c r="M35" s="6"/>
      <c r="N35" s="6"/>
    </row>
    <row r="36" spans="1:16">
      <c r="A36" s="1"/>
      <c r="B36" s="6"/>
      <c r="C36" s="26" t="s">
        <v>52</v>
      </c>
      <c r="D36" s="30">
        <f>SUM(D34:D35)</f>
        <v>56925</v>
      </c>
      <c r="E36" s="47">
        <f>IF($D$36=0,,(D36/$D$36))</f>
        <v>1</v>
      </c>
      <c r="F36" s="6"/>
      <c r="G36" s="6"/>
      <c r="H36" s="6"/>
      <c r="I36" s="33" t="s">
        <v>52</v>
      </c>
      <c r="J36" s="34"/>
      <c r="K36" s="30">
        <f>SUM(K34:K35)</f>
        <v>56925</v>
      </c>
      <c r="L36" s="47">
        <f>IF($K$36=0,,(K36/$K$36))</f>
        <v>1</v>
      </c>
      <c r="M36" s="6"/>
      <c r="N36" s="6"/>
    </row>
    <row r="37" spans="1:16">
      <c r="A37" s="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6">
      <c r="A38" s="1"/>
      <c r="B38" s="6"/>
      <c r="C38" s="28" t="s">
        <v>78</v>
      </c>
      <c r="D38" s="12">
        <v>13</v>
      </c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6">
      <c r="A39" s="1"/>
      <c r="B39" s="6"/>
      <c r="C39" s="8"/>
      <c r="D39" s="6"/>
      <c r="E39" s="6"/>
      <c r="F39" s="6"/>
      <c r="G39" s="6"/>
      <c r="H39" s="6"/>
      <c r="I39" s="7"/>
      <c r="J39" s="6"/>
      <c r="K39" s="6"/>
      <c r="L39" s="6"/>
      <c r="M39" s="6"/>
      <c r="N39" s="6"/>
    </row>
    <row r="40" spans="1:16">
      <c r="A40" s="1"/>
      <c r="B40" s="6"/>
      <c r="C40" s="28" t="s">
        <v>45</v>
      </c>
      <c r="D40" s="35">
        <v>-0.1</v>
      </c>
      <c r="E40" s="29" t="s">
        <v>5</v>
      </c>
      <c r="F40" s="29" t="s">
        <v>6</v>
      </c>
      <c r="G40" s="29" t="s">
        <v>7</v>
      </c>
      <c r="H40" s="29" t="s">
        <v>8</v>
      </c>
      <c r="I40" s="29" t="s">
        <v>9</v>
      </c>
      <c r="J40" s="29" t="s">
        <v>79</v>
      </c>
      <c r="K40" s="29" t="s">
        <v>80</v>
      </c>
      <c r="L40" s="29" t="s">
        <v>10</v>
      </c>
      <c r="M40" s="29" t="s">
        <v>52</v>
      </c>
      <c r="N40" s="6"/>
    </row>
    <row r="41" spans="1:16">
      <c r="A41" s="1"/>
      <c r="B41" s="6"/>
      <c r="C41" s="12" t="s">
        <v>63</v>
      </c>
      <c r="D41" s="23">
        <v>19658.635725378495</v>
      </c>
      <c r="E41" s="23">
        <v>12139.13197119633</v>
      </c>
      <c r="F41" s="23">
        <v>8806.9559429159472</v>
      </c>
      <c r="G41" s="23">
        <v>6540.2279149637525</v>
      </c>
      <c r="H41" s="23">
        <v>4751.0247918575324</v>
      </c>
      <c r="I41" s="23">
        <v>3164.8365093047382</v>
      </c>
      <c r="J41" s="23">
        <v>1851.6429093132854</v>
      </c>
      <c r="K41" s="23">
        <v>12.586239032854792</v>
      </c>
      <c r="L41" s="23"/>
      <c r="M41" s="30">
        <f>SUM(D41:L41)</f>
        <v>56925.042003962939</v>
      </c>
      <c r="N41" s="6"/>
    </row>
    <row r="42" spans="1:16">
      <c r="A42" s="1"/>
      <c r="B42" s="6"/>
      <c r="C42" s="12" t="s">
        <v>94</v>
      </c>
      <c r="D42" s="37">
        <f>IF($M$41=0,,(D41/$M$41))</f>
        <v>0.34534248958498659</v>
      </c>
      <c r="E42" s="37">
        <f t="shared" ref="E42:M42" si="2">IF($M$41=0,,(E41/$M$41))</f>
        <v>0.213247659445754</v>
      </c>
      <c r="F42" s="37">
        <f t="shared" si="2"/>
        <v>0.15471145269076542</v>
      </c>
      <c r="G42" s="37">
        <f t="shared" si="2"/>
        <v>0.11489192953969964</v>
      </c>
      <c r="H42" s="37">
        <f t="shared" si="2"/>
        <v>8.3461067828931618E-2</v>
      </c>
      <c r="I42" s="37">
        <f t="shared" si="2"/>
        <v>5.5596559930239708E-2</v>
      </c>
      <c r="J42" s="37">
        <f t="shared" si="2"/>
        <v>3.2527739007805735E-2</v>
      </c>
      <c r="K42" s="37">
        <f t="shared" si="2"/>
        <v>2.2110197181722901E-4</v>
      </c>
      <c r="L42" s="37">
        <f t="shared" si="2"/>
        <v>0</v>
      </c>
      <c r="M42" s="47">
        <f t="shared" si="2"/>
        <v>1</v>
      </c>
      <c r="N42" s="6"/>
      <c r="O42" s="1"/>
      <c r="P42" s="1"/>
    </row>
    <row r="43" spans="1:16">
      <c r="A43" s="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6">
      <c r="A44" s="1"/>
      <c r="B44" s="6"/>
      <c r="C44" s="28" t="s">
        <v>0</v>
      </c>
      <c r="D44" s="29" t="s">
        <v>81</v>
      </c>
      <c r="E44" s="29" t="s">
        <v>82</v>
      </c>
      <c r="F44" s="29" t="s">
        <v>83</v>
      </c>
      <c r="G44" s="29" t="s">
        <v>84</v>
      </c>
      <c r="H44" s="29" t="s">
        <v>85</v>
      </c>
      <c r="I44" s="29" t="s">
        <v>52</v>
      </c>
      <c r="J44" s="6"/>
      <c r="K44" s="6"/>
      <c r="L44" s="6"/>
      <c r="M44" s="6"/>
      <c r="N44" s="6"/>
    </row>
    <row r="45" spans="1:16">
      <c r="A45" s="1"/>
      <c r="B45" s="6"/>
      <c r="C45" s="12" t="s">
        <v>63</v>
      </c>
      <c r="D45" s="23">
        <v>5224</v>
      </c>
      <c r="E45" s="23">
        <v>7155</v>
      </c>
      <c r="F45" s="23">
        <v>6192</v>
      </c>
      <c r="G45" s="23">
        <v>6443</v>
      </c>
      <c r="H45" s="23">
        <v>31911</v>
      </c>
      <c r="I45" s="30">
        <v>56814</v>
      </c>
      <c r="J45" s="7"/>
      <c r="K45" s="6"/>
      <c r="L45" s="6"/>
      <c r="M45" s="6"/>
      <c r="N45" s="6"/>
    </row>
    <row r="46" spans="1:16">
      <c r="A46" s="1"/>
      <c r="B46" s="6"/>
      <c r="C46" s="12" t="s">
        <v>94</v>
      </c>
      <c r="D46" s="37">
        <f t="shared" ref="D46:I46" si="3">IF($I$45=0,,(D45/$I$45))</f>
        <v>9.1949167458724959E-2</v>
      </c>
      <c r="E46" s="37">
        <f t="shared" si="3"/>
        <v>0.12593726898299715</v>
      </c>
      <c r="F46" s="37">
        <f t="shared" si="3"/>
        <v>0.10898722145949942</v>
      </c>
      <c r="G46" s="37">
        <f t="shared" si="3"/>
        <v>0.11340514661879114</v>
      </c>
      <c r="H46" s="37">
        <f t="shared" si="3"/>
        <v>0.56167493927553069</v>
      </c>
      <c r="I46" s="47">
        <f t="shared" si="3"/>
        <v>1</v>
      </c>
      <c r="J46" s="6"/>
      <c r="K46" s="6"/>
      <c r="L46" s="6"/>
      <c r="M46" s="6"/>
      <c r="N46" s="6"/>
    </row>
    <row r="47" spans="1:16">
      <c r="A47" s="1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6">
      <c r="A48" s="1"/>
      <c r="B48" s="6"/>
      <c r="C48" s="22" t="s">
        <v>50</v>
      </c>
      <c r="D48" s="25"/>
      <c r="E48" s="25"/>
      <c r="F48" s="25"/>
      <c r="G48" s="25"/>
      <c r="H48" s="6"/>
      <c r="I48" s="6"/>
      <c r="J48" s="6"/>
      <c r="K48" s="6"/>
      <c r="L48" s="6"/>
      <c r="M48" s="6"/>
      <c r="N48" s="6"/>
    </row>
    <row r="49" spans="1:14">
      <c r="A49" s="1"/>
      <c r="B49" s="6"/>
      <c r="C49" s="22" t="s">
        <v>51</v>
      </c>
      <c r="D49" s="36" t="s">
        <v>86</v>
      </c>
      <c r="E49" s="36" t="s">
        <v>14</v>
      </c>
      <c r="F49" s="36" t="s">
        <v>13</v>
      </c>
      <c r="G49" s="36" t="s">
        <v>52</v>
      </c>
      <c r="H49" s="6"/>
      <c r="I49" s="6"/>
      <c r="J49" s="6"/>
      <c r="K49" s="6"/>
      <c r="L49" s="6"/>
      <c r="M49" s="6"/>
      <c r="N49" s="6"/>
    </row>
    <row r="50" spans="1:14">
      <c r="A50" s="1"/>
      <c r="B50" s="6"/>
      <c r="C50" s="12" t="s">
        <v>63</v>
      </c>
      <c r="D50" s="23">
        <v>0</v>
      </c>
      <c r="E50" s="23">
        <v>0</v>
      </c>
      <c r="F50" s="23"/>
      <c r="G50" s="30">
        <f>SUM(D50:F50)</f>
        <v>0</v>
      </c>
      <c r="H50" s="6"/>
      <c r="I50" s="6"/>
      <c r="J50" s="6"/>
      <c r="K50" s="6"/>
      <c r="L50" s="6"/>
      <c r="M50" s="6"/>
      <c r="N50" s="6"/>
    </row>
    <row r="51" spans="1:14">
      <c r="A51" s="1"/>
      <c r="B51" s="6"/>
      <c r="C51" s="12" t="s">
        <v>95</v>
      </c>
      <c r="D51" s="48">
        <f>IF($M$41=0,,(D50/$M$41))</f>
        <v>0</v>
      </c>
      <c r="E51" s="48">
        <f>IF($M$41=0,,(E50/$M$41))</f>
        <v>0</v>
      </c>
      <c r="F51" s="48">
        <f>IF($M$41=0,,(F50/$M$41))</f>
        <v>0</v>
      </c>
      <c r="G51" s="49">
        <f>IF($M$41=0,,(G50/$M$41))</f>
        <v>0</v>
      </c>
      <c r="H51" s="6"/>
      <c r="I51" s="6"/>
      <c r="J51" s="6"/>
      <c r="K51" s="6"/>
      <c r="L51" s="6"/>
      <c r="M51" s="6"/>
      <c r="N51" s="6"/>
    </row>
    <row r="52" spans="1:14">
      <c r="A52" s="1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A53" s="1"/>
      <c r="B53" s="6"/>
      <c r="C53" s="12" t="s">
        <v>53</v>
      </c>
      <c r="D53" s="37">
        <v>0</v>
      </c>
      <c r="E53" s="45"/>
      <c r="F53" s="45"/>
      <c r="G53" s="46"/>
      <c r="H53" s="6"/>
      <c r="I53" s="6"/>
      <c r="J53" s="6"/>
      <c r="K53" s="6"/>
      <c r="L53" s="6"/>
      <c r="M53" s="6"/>
      <c r="N53" s="6"/>
    </row>
    <row r="54" spans="1:14">
      <c r="A54" s="1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A55" s="1"/>
      <c r="B55" s="6"/>
      <c r="C55" s="22" t="s">
        <v>54</v>
      </c>
      <c r="D55" s="25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>
      <c r="A56" s="1"/>
      <c r="B56" s="6"/>
      <c r="C56" s="12" t="s">
        <v>55</v>
      </c>
      <c r="D56" s="37">
        <v>0.21</v>
      </c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>
      <c r="A57" s="1"/>
      <c r="B57" s="6"/>
      <c r="C57" s="12" t="s">
        <v>87</v>
      </c>
      <c r="D57" s="37">
        <v>0.42909999999999998</v>
      </c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>
      <c r="A58" s="1"/>
      <c r="B58" s="6"/>
      <c r="C58" s="12" t="s">
        <v>70</v>
      </c>
      <c r="D58" s="23">
        <v>0</v>
      </c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>
      <c r="A59" s="1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ht="18.75">
      <c r="A60" s="5" t="s">
        <v>92</v>
      </c>
      <c r="B60" s="6"/>
      <c r="C60" s="44" t="s">
        <v>90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6"/>
    </row>
    <row r="61" spans="1:14">
      <c r="A61" s="1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>
      <c r="A62" s="1"/>
      <c r="B62" s="6"/>
      <c r="C62" s="22" t="s">
        <v>19</v>
      </c>
      <c r="D62" s="25"/>
      <c r="E62" s="25"/>
      <c r="F62" s="25"/>
      <c r="G62" s="25"/>
      <c r="H62" s="25"/>
      <c r="I62" s="6"/>
      <c r="J62" s="6"/>
      <c r="K62" s="6"/>
      <c r="L62" s="6"/>
      <c r="M62" s="6"/>
      <c r="N62" s="6"/>
    </row>
    <row r="63" spans="1:14" ht="30">
      <c r="A63" s="1"/>
      <c r="B63" s="6"/>
      <c r="C63" s="28" t="s">
        <v>4</v>
      </c>
      <c r="D63" s="29" t="s">
        <v>64</v>
      </c>
      <c r="E63" s="29" t="s">
        <v>62</v>
      </c>
      <c r="F63" s="29" t="s">
        <v>21</v>
      </c>
      <c r="G63" s="40" t="s">
        <v>22</v>
      </c>
      <c r="H63" s="29" t="s">
        <v>11</v>
      </c>
      <c r="I63" s="11"/>
      <c r="J63" s="6"/>
      <c r="K63" s="6"/>
      <c r="L63" s="6"/>
      <c r="M63" s="6"/>
      <c r="N63" s="6"/>
    </row>
    <row r="64" spans="1:14">
      <c r="A64" s="1"/>
      <c r="B64" s="6"/>
      <c r="C64" s="27"/>
      <c r="D64" s="23"/>
      <c r="E64" s="38"/>
      <c r="F64" s="38"/>
      <c r="G64" s="39"/>
      <c r="H64" s="38"/>
      <c r="I64" s="11"/>
      <c r="J64" s="6"/>
      <c r="K64" s="6"/>
      <c r="L64" s="6"/>
      <c r="M64" s="6"/>
      <c r="N64" s="6"/>
    </row>
    <row r="65" spans="1:14">
      <c r="A65" s="1"/>
      <c r="B65" s="6"/>
      <c r="C65" s="27"/>
      <c r="D65" s="23"/>
      <c r="E65" s="38"/>
      <c r="F65" s="38"/>
      <c r="G65" s="39"/>
      <c r="H65" s="38"/>
      <c r="I65" s="11"/>
      <c r="J65" s="6"/>
      <c r="K65" s="6"/>
      <c r="L65" s="6"/>
      <c r="M65" s="6"/>
      <c r="N65" s="6"/>
    </row>
    <row r="66" spans="1:14">
      <c r="A66" s="1"/>
      <c r="B66" s="6"/>
      <c r="C66" s="27"/>
      <c r="D66" s="23"/>
      <c r="E66" s="38"/>
      <c r="F66" s="38"/>
      <c r="G66" s="39"/>
      <c r="H66" s="38"/>
      <c r="I66" s="11"/>
      <c r="J66" s="6"/>
      <c r="K66" s="6"/>
      <c r="L66" s="6"/>
      <c r="M66" s="6"/>
      <c r="N66" s="6"/>
    </row>
    <row r="67" spans="1:14">
      <c r="A67" s="1"/>
      <c r="B67" s="6"/>
      <c r="C67" s="27"/>
      <c r="D67" s="23"/>
      <c r="E67" s="38"/>
      <c r="F67" s="38"/>
      <c r="G67" s="39"/>
      <c r="H67" s="38"/>
      <c r="I67" s="11"/>
      <c r="J67" s="6"/>
      <c r="K67" s="6"/>
      <c r="L67" s="6"/>
      <c r="M67" s="6"/>
      <c r="N67" s="6"/>
    </row>
    <row r="68" spans="1:14">
      <c r="A68" s="1"/>
      <c r="B68" s="6"/>
      <c r="C68" s="27"/>
      <c r="D68" s="23"/>
      <c r="E68" s="38"/>
      <c r="F68" s="38"/>
      <c r="G68" s="39"/>
      <c r="H68" s="38"/>
      <c r="I68" s="11"/>
      <c r="J68" s="6"/>
      <c r="K68" s="6"/>
      <c r="L68" s="6"/>
      <c r="M68" s="6"/>
      <c r="N68" s="6"/>
    </row>
    <row r="69" spans="1:14">
      <c r="A69" s="1"/>
      <c r="B69" s="6"/>
      <c r="C69" s="9"/>
      <c r="D69" s="11"/>
      <c r="E69" s="11"/>
      <c r="F69" s="11"/>
      <c r="G69" s="11"/>
      <c r="H69" s="11"/>
      <c r="I69" s="11"/>
      <c r="J69" s="6"/>
      <c r="K69" s="6"/>
      <c r="L69" s="6"/>
      <c r="M69" s="6"/>
      <c r="N69" s="6"/>
    </row>
    <row r="70" spans="1:14">
      <c r="A70" s="1"/>
      <c r="B70" s="6"/>
      <c r="C70" s="28" t="s">
        <v>24</v>
      </c>
      <c r="D70" s="41"/>
      <c r="E70" s="41"/>
      <c r="F70" s="41"/>
      <c r="G70" s="41"/>
      <c r="H70" s="41"/>
      <c r="I70" s="41"/>
      <c r="J70" s="6"/>
      <c r="K70" s="6"/>
      <c r="L70" s="6"/>
      <c r="M70" s="6"/>
      <c r="N70" s="6"/>
    </row>
    <row r="71" spans="1:14" ht="30">
      <c r="A71" s="1"/>
      <c r="B71" s="6"/>
      <c r="C71" s="28" t="s">
        <v>4</v>
      </c>
      <c r="D71" s="29" t="s">
        <v>64</v>
      </c>
      <c r="E71" s="42" t="s">
        <v>23</v>
      </c>
      <c r="F71" s="29" t="s">
        <v>20</v>
      </c>
      <c r="G71" s="29" t="s">
        <v>21</v>
      </c>
      <c r="H71" s="40" t="s">
        <v>22</v>
      </c>
      <c r="I71" s="29" t="s">
        <v>11</v>
      </c>
      <c r="J71" s="6"/>
      <c r="K71" s="6"/>
      <c r="L71" s="6"/>
      <c r="M71" s="6"/>
      <c r="N71" s="6"/>
    </row>
    <row r="72" spans="1:14">
      <c r="A72" s="1"/>
      <c r="B72" s="6"/>
      <c r="C72" s="27" t="s">
        <v>108</v>
      </c>
      <c r="D72" s="23">
        <v>1399</v>
      </c>
      <c r="E72" s="38" t="s">
        <v>109</v>
      </c>
      <c r="F72" s="52">
        <v>40525</v>
      </c>
      <c r="G72" s="52">
        <v>42717</v>
      </c>
      <c r="H72" s="39">
        <v>1.5</v>
      </c>
      <c r="I72" s="38" t="s">
        <v>12</v>
      </c>
      <c r="J72" s="6"/>
      <c r="K72" s="6"/>
      <c r="L72" s="6"/>
      <c r="M72" s="6"/>
      <c r="N72" s="6"/>
    </row>
    <row r="73" spans="1:14">
      <c r="A73" s="1"/>
      <c r="B73" s="6"/>
      <c r="C73" s="27" t="s">
        <v>110</v>
      </c>
      <c r="D73" s="23">
        <v>1499</v>
      </c>
      <c r="E73" s="38" t="s">
        <v>109</v>
      </c>
      <c r="F73" s="52">
        <v>40840</v>
      </c>
      <c r="G73" s="52">
        <v>43397</v>
      </c>
      <c r="H73" s="39">
        <v>1.5</v>
      </c>
      <c r="I73" s="38" t="s">
        <v>12</v>
      </c>
      <c r="J73" s="6"/>
      <c r="K73" s="6"/>
      <c r="L73" s="6"/>
      <c r="M73" s="6"/>
      <c r="N73" s="6"/>
    </row>
    <row r="74" spans="1:14">
      <c r="A74" s="1"/>
      <c r="B74" s="6"/>
      <c r="C74" s="27"/>
      <c r="D74" s="23"/>
      <c r="E74" s="38"/>
      <c r="F74" s="38"/>
      <c r="G74" s="38"/>
      <c r="H74" s="39"/>
      <c r="I74" s="38"/>
      <c r="J74" s="6"/>
      <c r="K74" s="6"/>
      <c r="L74" s="6"/>
      <c r="M74" s="6"/>
      <c r="N74" s="6"/>
    </row>
    <row r="75" spans="1:14">
      <c r="A75" s="1"/>
      <c r="B75" s="6"/>
      <c r="C75" s="12"/>
      <c r="D75" s="23"/>
      <c r="E75" s="38"/>
      <c r="F75" s="38"/>
      <c r="G75" s="38"/>
      <c r="H75" s="39"/>
      <c r="I75" s="38"/>
      <c r="J75" s="6"/>
      <c r="K75" s="6"/>
      <c r="L75" s="6"/>
      <c r="M75" s="6"/>
      <c r="N75" s="6"/>
    </row>
    <row r="76" spans="1:14">
      <c r="A76" s="1"/>
      <c r="B76" s="6"/>
      <c r="C76" s="6"/>
      <c r="D76" s="6"/>
      <c r="E76" s="6"/>
      <c r="F76" s="6"/>
      <c r="G76" s="6"/>
      <c r="H76" s="10"/>
      <c r="I76" s="6"/>
      <c r="J76" s="6"/>
      <c r="K76" s="6"/>
      <c r="L76" s="6"/>
      <c r="M76" s="6"/>
      <c r="N76" s="6"/>
    </row>
    <row r="77" spans="1:14" ht="30">
      <c r="A77" s="1"/>
      <c r="B77" s="6"/>
      <c r="C77" s="22"/>
      <c r="D77" s="29" t="s">
        <v>72</v>
      </c>
      <c r="E77" s="6"/>
      <c r="F77" s="6"/>
      <c r="G77" s="6"/>
      <c r="H77" s="10"/>
      <c r="I77" s="6"/>
      <c r="J77" s="6"/>
      <c r="K77" s="6"/>
      <c r="L77" s="6"/>
      <c r="M77" s="6"/>
      <c r="N77" s="6"/>
    </row>
    <row r="78" spans="1:14">
      <c r="A78" s="1"/>
      <c r="B78" s="6"/>
      <c r="C78" s="12" t="s">
        <v>25</v>
      </c>
      <c r="D78" s="43">
        <v>55237</v>
      </c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>
      <c r="A79" s="1"/>
      <c r="B79" s="6"/>
      <c r="C79" s="12" t="s">
        <v>26</v>
      </c>
      <c r="D79" s="43">
        <v>58135</v>
      </c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>
      <c r="A80" s="1"/>
      <c r="B80" s="6"/>
      <c r="C80" s="12" t="s">
        <v>71</v>
      </c>
      <c r="D80" s="23">
        <v>0</v>
      </c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14">
      <c r="A81" s="1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1:14">
      <c r="A82" s="1"/>
      <c r="B82" s="6"/>
      <c r="C82" s="22" t="s">
        <v>57</v>
      </c>
      <c r="D82" s="36">
        <v>2013</v>
      </c>
      <c r="E82" s="36">
        <v>2014</v>
      </c>
      <c r="F82" s="36">
        <v>2015</v>
      </c>
      <c r="G82" s="36">
        <v>2016</v>
      </c>
      <c r="H82" s="36">
        <v>2017</v>
      </c>
      <c r="I82" s="36" t="s">
        <v>99</v>
      </c>
      <c r="J82" s="36" t="s">
        <v>100</v>
      </c>
      <c r="K82" s="36" t="s">
        <v>101</v>
      </c>
      <c r="L82" s="36" t="s">
        <v>52</v>
      </c>
      <c r="M82" s="6"/>
      <c r="N82" s="6"/>
    </row>
    <row r="83" spans="1:14">
      <c r="A83" s="1"/>
      <c r="B83" s="6"/>
      <c r="C83" s="12" t="s">
        <v>27</v>
      </c>
      <c r="D83" s="23">
        <v>219</v>
      </c>
      <c r="E83" s="23">
        <v>5382</v>
      </c>
      <c r="F83" s="23">
        <v>13957</v>
      </c>
      <c r="G83" s="23">
        <v>14405.5</v>
      </c>
      <c r="H83" s="23">
        <v>9813</v>
      </c>
      <c r="I83" s="23">
        <v>11024</v>
      </c>
      <c r="J83" s="23">
        <v>1165</v>
      </c>
      <c r="K83" s="23">
        <v>2169</v>
      </c>
      <c r="L83" s="30">
        <f>SUM(D83:K83)</f>
        <v>58134.5</v>
      </c>
      <c r="M83" s="6"/>
      <c r="N83" s="6"/>
    </row>
    <row r="84" spans="1:14">
      <c r="A84" s="1"/>
      <c r="B84" s="6"/>
      <c r="C84" s="12" t="s">
        <v>96</v>
      </c>
      <c r="D84" s="37">
        <f>IF($L$83=0,,(D83/$L$83))</f>
        <v>3.767126233131789E-3</v>
      </c>
      <c r="E84" s="37">
        <f t="shared" ref="E84:L84" si="4">IF($L$83=0,,(E83/$L$83))</f>
        <v>9.2578417290937395E-2</v>
      </c>
      <c r="F84" s="37">
        <f t="shared" si="4"/>
        <v>0.24008119103114331</v>
      </c>
      <c r="G84" s="37">
        <f t="shared" si="4"/>
        <v>0.24779605913872141</v>
      </c>
      <c r="H84" s="37">
        <f t="shared" si="4"/>
        <v>0.16879821792567237</v>
      </c>
      <c r="I84" s="37">
        <f t="shared" si="4"/>
        <v>0.18962922189061573</v>
      </c>
      <c r="J84" s="37">
        <f t="shared" si="4"/>
        <v>2.0039735441089199E-2</v>
      </c>
      <c r="K84" s="37">
        <f t="shared" si="4"/>
        <v>3.7310031048688817E-2</v>
      </c>
      <c r="L84" s="37">
        <f t="shared" si="4"/>
        <v>1</v>
      </c>
      <c r="M84" s="6"/>
      <c r="N84" s="6"/>
    </row>
    <row r="85" spans="1:14">
      <c r="A85" s="1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 ht="30">
      <c r="A86" s="1"/>
      <c r="B86" s="6"/>
      <c r="C86" s="28" t="s">
        <v>28</v>
      </c>
      <c r="D86" s="29" t="s">
        <v>64</v>
      </c>
      <c r="E86" s="29" t="s">
        <v>97</v>
      </c>
      <c r="F86" s="9"/>
      <c r="G86" s="9"/>
      <c r="H86" s="9"/>
      <c r="I86" s="9"/>
      <c r="J86" s="9"/>
      <c r="K86" s="9"/>
      <c r="L86" s="9"/>
      <c r="M86" s="9"/>
      <c r="N86" s="6"/>
    </row>
    <row r="87" spans="1:14">
      <c r="A87" s="1"/>
      <c r="B87" s="6"/>
      <c r="C87" s="12" t="s">
        <v>12</v>
      </c>
      <c r="D87" s="23">
        <v>26108</v>
      </c>
      <c r="E87" s="37">
        <f>IF($D$89=0,,(D87/$D$89))</f>
        <v>0.44909262922507953</v>
      </c>
      <c r="F87" s="6"/>
      <c r="G87" s="6"/>
      <c r="H87" s="6"/>
      <c r="I87" s="6"/>
      <c r="J87" s="6"/>
      <c r="K87" s="6"/>
      <c r="L87" s="6"/>
      <c r="M87" s="6"/>
      <c r="N87" s="6"/>
    </row>
    <row r="88" spans="1:14">
      <c r="A88" s="1"/>
      <c r="B88" s="6"/>
      <c r="C88" s="12" t="s">
        <v>41</v>
      </c>
      <c r="D88" s="23">
        <v>32027</v>
      </c>
      <c r="E88" s="37">
        <f>IF($D$89=0,,(D88/$D$89))</f>
        <v>0.55090737077492047</v>
      </c>
      <c r="F88" s="6"/>
      <c r="G88" s="6"/>
      <c r="H88" s="6"/>
      <c r="I88" s="6"/>
      <c r="J88" s="6"/>
      <c r="K88" s="6"/>
      <c r="L88" s="6"/>
      <c r="M88" s="6"/>
      <c r="N88" s="6"/>
    </row>
    <row r="89" spans="1:14">
      <c r="A89" s="1"/>
      <c r="B89" s="6"/>
      <c r="C89" s="21" t="s">
        <v>52</v>
      </c>
      <c r="D89" s="30">
        <f>SUM(D87:D88)</f>
        <v>58135</v>
      </c>
      <c r="E89" s="47">
        <f>IF($D$89=0,,(D89/$D$89))</f>
        <v>1</v>
      </c>
      <c r="F89" s="6"/>
      <c r="G89" s="6"/>
      <c r="H89" s="6"/>
      <c r="I89" s="6"/>
      <c r="J89" s="6"/>
      <c r="K89" s="6"/>
      <c r="L89" s="6"/>
      <c r="M89" s="6"/>
      <c r="N89" s="6"/>
    </row>
    <row r="90" spans="1:14">
      <c r="A90" s="1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14">
      <c r="A91" s="1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</sheetData>
  <mergeCells count="1">
    <mergeCell ref="I6:J7"/>
  </mergeCells>
  <phoneticPr fontId="8" type="noConversion"/>
  <pageMargins left="0.19685039370078741" right="0.21" top="0.74803149606299213" bottom="0.74803149606299213" header="0.31496062992125984" footer="0.31496062992125984"/>
  <pageSetup paperSize="9" scale="64" orientation="portrait" r:id="rId1"/>
  <rowBreaks count="2" manualBreakCount="2">
    <brk id="13" max="16383" man="1"/>
    <brk id="59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Blad2</vt:lpstr>
      <vt:lpstr>Blad2!Utskriftsområde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Jonny Sylvén</dc:creator>
  <cp:lastModifiedBy>akal</cp:lastModifiedBy>
  <cp:lastPrinted>2013-03-28T07:40:28Z</cp:lastPrinted>
  <dcterms:created xsi:type="dcterms:W3CDTF">2012-02-01T12:08:15Z</dcterms:created>
  <dcterms:modified xsi:type="dcterms:W3CDTF">2013-10-23T14:42:46Z</dcterms:modified>
</cp:coreProperties>
</file>