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095" yWindow="15" windowWidth="17970" windowHeight="13305"/>
  </bookViews>
  <sheets>
    <sheet name="Blad2" sheetId="6" r:id="rId1"/>
  </sheets>
  <definedNames>
    <definedName name="_xlnm.Print_Area" localSheetId="0">Blad2!$C$2:$M$136</definedName>
  </definedNames>
  <calcPr calcId="145621"/>
</workbook>
</file>

<file path=xl/calcChain.xml><?xml version="1.0" encoding="utf-8"?>
<calcChain xmlns="http://schemas.openxmlformats.org/spreadsheetml/2006/main">
  <c r="H58" i="6" l="1"/>
  <c r="I53" i="6" l="1"/>
  <c r="E123" i="6" l="1"/>
  <c r="D123" i="6"/>
  <c r="E105" i="6"/>
  <c r="D105" i="6"/>
  <c r="D30" i="6"/>
  <c r="E30" i="6" s="1"/>
  <c r="M45" i="6"/>
  <c r="J91" i="6"/>
  <c r="D96" i="6"/>
  <c r="E94" i="6" s="1"/>
  <c r="I54" i="6"/>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<sst xmlns="http://schemas.openxmlformats.org/spreadsheetml/2006/main" count="172" uniqueCount="125">
  <si>
    <t>Seasoning</t>
  </si>
  <si>
    <t>S&amp;P</t>
  </si>
  <si>
    <t>Moody's</t>
  </si>
  <si>
    <t>Fitch</t>
  </si>
  <si>
    <t>ISIN</t>
  </si>
  <si>
    <t>10-20%</t>
  </si>
  <si>
    <t>20-30%</t>
  </si>
  <si>
    <t>30-40%</t>
  </si>
  <si>
    <t>40-50%</t>
  </si>
  <si>
    <t>50-60%</t>
  </si>
  <si>
    <t>75%-</t>
  </si>
  <si>
    <t>Fixed/ floater</t>
  </si>
  <si>
    <t>Fixed</t>
  </si>
  <si>
    <t>31-60 d</t>
  </si>
  <si>
    <t>Issuer:</t>
  </si>
  <si>
    <t>Owner:</t>
  </si>
  <si>
    <t xml:space="preserve">Controlling authority: </t>
  </si>
  <si>
    <t>Domestic benchmark in SEK</t>
  </si>
  <si>
    <t>Issue date</t>
  </si>
  <si>
    <t>Maturity</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</si>
  <si>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</si>
  <si>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</si>
  <si>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</si>
  <si>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</si>
  <si>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</si>
  <si>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</si>
  <si>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</si>
  <si>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</si>
  <si>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</si>
  <si>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</si>
  <si>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</si>
  <si>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</si>
  <si>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</si>
  <si>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</si>
  <si>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</si>
  <si>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</si>
  <si>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</si>
  <si>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</si>
  <si>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</si>
  <si>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</si>
  <si>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</si>
  <si>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</si>
  <si>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</si>
  <si>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LTV Level</t>
  </si>
  <si>
    <t>Cover pool items</t>
  </si>
  <si>
    <t>Number of loans</t>
  </si>
  <si>
    <t>Number of clients</t>
  </si>
  <si>
    <t>Average loan size</t>
  </si>
  <si>
    <t>Credit quality</t>
  </si>
  <si>
    <t>Past due</t>
  </si>
  <si>
    <t>Sum</t>
  </si>
  <si>
    <t>Impaired loans, %</t>
  </si>
  <si>
    <t>Key ratios</t>
  </si>
  <si>
    <t>OC, nominal</t>
  </si>
  <si>
    <t>Number of properties</t>
  </si>
  <si>
    <t>Maturity, expressed in SEK</t>
  </si>
  <si>
    <t>Long Rating</t>
  </si>
  <si>
    <t>Covered bond</t>
  </si>
  <si>
    <t>Issuer</t>
  </si>
  <si>
    <t>Owner</t>
  </si>
  <si>
    <t>Opening date</t>
  </si>
  <si>
    <t>Loan volume, MSEK</t>
  </si>
  <si>
    <t>Amount, MSEK</t>
  </si>
  <si>
    <t>South Sweden</t>
  </si>
  <si>
    <t>West Sweden</t>
  </si>
  <si>
    <t>North Sweden</t>
  </si>
  <si>
    <t>East Sweden</t>
  </si>
  <si>
    <t>Repayments</t>
  </si>
  <si>
    <t xml:space="preserve"> of which repos</t>
  </si>
  <si>
    <t>Amount,MSEK</t>
  </si>
  <si>
    <t>Supplemental assets</t>
  </si>
  <si>
    <t>Tenant owner associations</t>
  </si>
  <si>
    <t>Greater Gothenburg</t>
  </si>
  <si>
    <t>Greater Malmoe</t>
  </si>
  <si>
    <t>Greater Stockholm</t>
  </si>
  <si>
    <t>Average life, years</t>
  </si>
  <si>
    <t>60-70%</t>
  </si>
  <si>
    <t>70-75%</t>
  </si>
  <si>
    <t>0-12 M</t>
  </si>
  <si>
    <t>12-24 M</t>
  </si>
  <si>
    <t>24-36 M</t>
  </si>
  <si>
    <t>36-60 M</t>
  </si>
  <si>
    <t>60 M -</t>
  </si>
  <si>
    <t>1-30 d</t>
  </si>
  <si>
    <t>LTV, as definied by ASCB</t>
  </si>
  <si>
    <t>Report date</t>
  </si>
  <si>
    <t xml:space="preserve">Issuer </t>
  </si>
  <si>
    <t>Bonds</t>
  </si>
  <si>
    <t>Sida 1</t>
  </si>
  <si>
    <t>Sida 3</t>
  </si>
  <si>
    <t>Sida 2</t>
  </si>
  <si>
    <t>Loan volume, %</t>
  </si>
  <si>
    <t>Share of  loan volume, %</t>
  </si>
  <si>
    <t>Total, %</t>
  </si>
  <si>
    <t>Amount, %</t>
  </si>
  <si>
    <t>2022-</t>
  </si>
  <si>
    <t>2019-2023</t>
  </si>
  <si>
    <t>2024-2028</t>
  </si>
  <si>
    <t>2029-</t>
  </si>
  <si>
    <t>Maturity*</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</si>
  <si>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</si>
  <si>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</si>
  <si>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</si>
  <si>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</si>
  <si>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</si>
  <si>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</si>
  <si>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</si>
  <si>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</si>
  <si>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</si>
  <si>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</si>
  <si>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</si>
  <si>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</si>
  <si>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</si>
  <si>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version 7.1</t>
  </si>
  <si>
    <t>Landshypotek Bank AB</t>
  </si>
  <si>
    <t>Swedish Financial Supervisory Authority</t>
  </si>
  <si>
    <t>AAA/Stable</t>
  </si>
  <si>
    <t>A/Negative</t>
  </si>
  <si>
    <t>A/negative</t>
  </si>
  <si>
    <t>N/R</t>
  </si>
  <si>
    <t>A+/Stable</t>
  </si>
  <si>
    <t>Yes</t>
  </si>
  <si>
    <t>CH0120298523</t>
  </si>
  <si>
    <t>CHF</t>
  </si>
  <si>
    <t>CH0139285388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</si>
</sst>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sz val="11"/>
      <name val="Calibri"/>
      <family val="2"/>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indexed="9"/>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indexed="64"/>
      </left>
      <right style="thin">
        <color rgb="FFDDDDDD"/>
      </right>
      <top style="thin">
        <color rgb="FFDDDDDD"/>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22"/>
      </left>
      <right style="thin">
        <color indexed="22"/>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3" fontId="3" fillId="0" borderId="1"/>
  </cellStyleXfs>
  <cellXfs count="8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3" fillId="2" borderId="1" xfId="0" applyFont="1" applyFill="1" applyBorder="1" applyAlignment="1">
      <alignment horizontal="lef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3" fillId="2" borderId="2" xfId="0" applyFont="1" applyFill="1" applyBorder="1" applyAlignment="1">
      <alignment wrapText="1"/>
    </xf>
    <xf numFmtId="0" fontId="2" fillId="2" borderId="13" xfId="0" applyFont="1" applyFill="1" applyBorder="1" applyAlignment="1">
      <alignment horizontal="right" wrapText="1"/>
    </xf>
    <xf numFmtId="0" fontId="2" fillId="2" borderId="2" xfId="0" applyFont="1" applyFill="1" applyBorder="1" applyAlignment="1">
      <alignment horizontal="right" wrapText="1"/>
    </xf>
    <xf numFmtId="0" fontId="0" fillId="0" borderId="14" xfId="0" applyBorder="1"/>
    <xf numFmtId="0" fontId="0" fillId="0" borderId="16" xfId="0" applyBorder="1"/>
    <xf numFmtId="0" fontId="0" fillId="0" borderId="18" xfId="0" applyBorder="1"/>
    <xf numFmtId="0" fontId="2" fillId="3" borderId="10" xfId="0" applyFont="1" applyFill="1" applyBorder="1"/>
    <xf numFmtId="0" fontId="2" fillId="3" borderId="20" xfId="0" applyFont="1" applyFill="1" applyBorder="1"/>
    <xf numFmtId="164" fontId="2" fillId="3" borderId="1" xfId="1" applyNumberFormat="1" applyFont="1" applyFill="1" applyBorder="1"/>
    <xf numFmtId="14" fontId="2" fillId="3" borderId="1" xfId="0" applyNumberFormat="1" applyFont="1" applyFill="1" applyBorder="1"/>
    <xf numFmtId="3" fontId="0" fillId="0" borderId="15" xfId="0" applyNumberFormat="1" applyBorder="1"/>
    <xf numFmtId="3" fontId="0" fillId="0" borderId="14" xfId="0" applyNumberFormat="1" applyBorder="1"/>
    <xf numFmtId="3" fontId="0" fillId="0" borderId="17" xfId="0" applyNumberFormat="1" applyBorder="1"/>
    <xf numFmtId="0" fontId="2" fillId="3" borderId="2" xfId="0" applyFont="1" applyFill="1" applyBorder="1"/>
    <xf numFmtId="0" fontId="2" fillId="3" borderId="7" xfId="0" applyFont="1" applyFill="1" applyBorder="1"/>
    <xf numFmtId="0" fontId="2" fillId="3" borderId="1" xfId="0" applyFont="1" applyFill="1" applyBorder="1"/>
    <xf numFmtId="0" fontId="2" fillId="3" borderId="1" xfId="0" applyFont="1" applyFill="1" applyBorder="1"/>
    <xf numFmtId="0" fontId="8" fillId="4" borderId="21" xfId="0" applyFont="1" applyFill="1" applyBorder="1" applyAlignment="1">
      <alignment wrapText="1"/>
    </xf>
    <xf numFmtId="3" fontId="8" fillId="4" borderId="21" xfId="0" applyNumberFormat="1" applyFont="1" applyFill="1" applyBorder="1"/>
    <xf numFmtId="0" fontId="8" fillId="4" borderId="21" xfId="0" applyNumberFormat="1" applyFont="1" applyFill="1" applyBorder="1"/>
    <xf numFmtId="14" fontId="8" fillId="4" borderId="21" xfId="0" applyNumberFormat="1" applyFont="1" applyFill="1" applyBorder="1"/>
    <xf numFmtId="4" fontId="8" fillId="4" borderId="21" xfId="0" applyNumberFormat="1" applyFont="1" applyFill="1" applyBorder="1"/>
    <xf numFmtId="3" fontId="2" fillId="3" borderId="1" xfId="0" applyNumberFormat="1" applyFont="1" applyFill="1" applyBorder="1" applyAlignment="1">
      <alignment horizontal="right" wrapText="1"/>
    </xf>
    <xf numFmtId="3" fontId="2" fillId="3" borderId="1" xfId="0" applyNumberFormat="1" applyFont="1" applyFill="1" applyBorder="1"/>
    <xf numFmtId="3" fontId="3" fillId="3" borderId="1" xfId="2" applyFill="1" applyBorder="1"/>
    <xf numFmtId="3" fontId="0" fillId="0" borderId="16" xfId="0" applyNumberFormat="1" applyBorder="1"/>
    <xf numFmtId="3" fontId="0" fillId="0" borderId="19" xfId="0" applyNumberFormat="1" applyBorder="1"/>
    <xf numFmtId="3" fontId="0" fillId="0" borderId="18"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247362</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5" name="textruta 4"/>
        <xdr:cNvSpPr txBox="1"/>
      </xdr:nvSpPr>
      <xdr:spPr>
        <a:xfrm>
          <a:off x="1266826" y="10739437"/>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4912" y="22898100"/>
          <a:ext cx="87558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Currency</a:t>
          </a:r>
          <a:r>
            <a:rPr lang="sv-SE" sz="1100" i="1" baseline="0"/>
            <a:t> risk:  All issuance of covered bonds in foreign currency  is hedged through cross currency interest rate swaps entirely eliminating all future FX cash flows. All derivative counterparties are  highly rated and unrelated to Landshypotek.</a:t>
          </a:r>
          <a:endParaRPr lang="sv-SE" sz="1100" i="1"/>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Interest rate</a:t>
          </a:r>
          <a:r>
            <a:rPr lang="sv-SE" sz="1100" i="1" baseline="0"/>
            <a:t> risk:  The interest rate risk generated by the assets and liabilities in Landshypoteks cover pool  is hedged through interest rate swaps to secure that Landshypotek is compliant with the matching requirements in the Swedish Covered Bond Issuance Act. </a:t>
          </a:r>
          <a:endParaRPr lang="sv-SE" sz="1100" i="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zoomScaleNormal="100" zoomScaleSheetLayoutView="73" workbookViewId="0">
      <selection activeCell="D96" sqref="D96"/>
    </sheetView>
  </sheetViews>
  <sheetFormatPr defaultRowHeight="15" x14ac:dyDescent="0.25"/>
  <cols>
    <col min="1" max="2" width="9.140625" style="4"/>
    <col min="3" max="3" width="24.5703125" style="4" customWidth="1"/>
    <col min="4" max="4" width="12.7109375" style="4" customWidth="1"/>
    <col min="5" max="5" width="12.140625" style="4" customWidth="1"/>
    <col min="6" max="6" width="11.42578125" style="4" bestFit="1" customWidth="1"/>
    <col min="7" max="7" width="11.7109375" style="4" customWidth="1"/>
    <col min="8" max="8" width="9.140625" style="4"/>
    <col min="9" max="9" width="10.7109375" style="4" customWidth="1"/>
    <col min="10" max="10" width="10.28515625" style="4" customWidth="1"/>
    <col min="11" max="11" width="11.5703125" style="4" customWidth="1"/>
    <col min="12" max="16384" width="9.140625" style="4"/>
  </cols>
  <sheetData>
    <row r="1" spans="1:14" ht="28.5" customHeight="1" x14ac:dyDescent="0.25">
      <c r="B1" s="3" t="s">
        <v>113</v>
      </c>
      <c r="C1" s="1"/>
      <c r="D1" s="1"/>
      <c r="E1" s="1"/>
      <c r="F1" s="1"/>
      <c r="G1" s="1"/>
      <c r="H1" s="1"/>
      <c r="I1" s="1"/>
      <c r="J1" s="1"/>
      <c r="K1" s="1"/>
      <c r="M1" s="1"/>
    </row>
    <row r="2" spans="1:14" ht="61.5" customHeight="1" x14ac:dyDescent="0.25">
      <c r="A2" s="5" t="s">
        <v>88</v>
      </c>
      <c r="B2" s="6"/>
      <c r="C2" s="6"/>
      <c r="D2" s="6"/>
      <c r="E2" s="6"/>
      <c r="F2" s="6"/>
      <c r="G2" s="6"/>
      <c r="H2" s="6"/>
      <c r="I2" s="6"/>
      <c r="J2" s="6"/>
      <c r="K2" s="6"/>
      <c r="L2" s="6"/>
      <c r="M2" s="6"/>
      <c r="N2" s="6"/>
    </row>
    <row r="3" spans="1:14" ht="18.75" x14ac:dyDescent="0.3">
      <c r="A3" s="1"/>
      <c r="B3" s="6"/>
      <c r="C3" s="43" t="s">
        <v>86</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14</v>
      </c>
      <c r="D5" s="64" t="s">
        <v>114</v>
      </c>
      <c r="E5" s="14"/>
      <c r="F5" s="15"/>
      <c r="G5" s="6"/>
      <c r="H5" s="6"/>
      <c r="I5" s="12" t="s">
        <v>111</v>
      </c>
      <c r="J5" s="12"/>
      <c r="K5" s="12"/>
      <c r="L5" s="12" t="s">
        <v>121</v>
      </c>
      <c r="M5" s="6"/>
      <c r="N5" s="6"/>
    </row>
    <row r="6" spans="1:14" x14ac:dyDescent="0.25">
      <c r="A6" s="1"/>
      <c r="B6" s="6"/>
      <c r="C6" s="16" t="s">
        <v>15</v>
      </c>
      <c r="D6" s="64" t="s">
        <v>114</v>
      </c>
      <c r="E6" s="6"/>
      <c r="F6" s="17"/>
      <c r="G6" s="6"/>
      <c r="H6" s="6"/>
      <c r="I6" s="79"/>
      <c r="J6" s="79"/>
      <c r="K6" s="6"/>
      <c r="L6" s="6"/>
      <c r="M6" s="6"/>
      <c r="N6" s="6"/>
    </row>
    <row r="7" spans="1:14" x14ac:dyDescent="0.25">
      <c r="A7" s="1"/>
      <c r="B7" s="6"/>
      <c r="C7" s="18" t="s">
        <v>16</v>
      </c>
      <c r="D7" s="65" t="s">
        <v>115</v>
      </c>
      <c r="E7" s="19"/>
      <c r="F7" s="20"/>
      <c r="G7" s="6"/>
      <c r="H7" s="6"/>
      <c r="I7" s="79"/>
      <c r="J7" s="79"/>
      <c r="K7" s="6"/>
      <c r="L7" s="6"/>
      <c r="M7" s="6"/>
      <c r="N7" s="6"/>
    </row>
    <row r="8" spans="1:14" x14ac:dyDescent="0.25">
      <c r="A8" s="1"/>
      <c r="B8" s="6"/>
      <c r="C8" s="6"/>
      <c r="D8" s="6"/>
      <c r="E8" s="6"/>
      <c r="F8" s="6"/>
      <c r="G8" s="6"/>
      <c r="H8" s="6"/>
      <c r="I8" s="6"/>
      <c r="J8" s="6"/>
      <c r="K8" s="6"/>
      <c r="L8" s="6"/>
      <c r="M8" s="6"/>
      <c r="N8" s="6"/>
    </row>
    <row r="9" spans="1:14" x14ac:dyDescent="0.25">
      <c r="A9" s="1"/>
      <c r="B9" s="6"/>
      <c r="C9" s="22" t="s">
        <v>56</v>
      </c>
      <c r="D9" s="22" t="s">
        <v>1</v>
      </c>
      <c r="E9" s="22" t="s">
        <v>2</v>
      </c>
      <c r="F9" s="22" t="s">
        <v>3</v>
      </c>
      <c r="G9" s="6"/>
      <c r="H9" s="6"/>
      <c r="I9" s="12" t="s">
        <v>85</v>
      </c>
      <c r="J9" s="12"/>
      <c r="K9" s="60">
        <v>41820</v>
      </c>
      <c r="L9" s="6"/>
      <c r="M9" s="6"/>
      <c r="N9" s="6"/>
    </row>
    <row r="10" spans="1:14" x14ac:dyDescent="0.25">
      <c r="A10" s="1"/>
      <c r="B10" s="6"/>
      <c r="C10" s="12" t="s">
        <v>57</v>
      </c>
      <c r="D10" s="66" t="s">
        <v>116</v>
      </c>
      <c r="E10" s="67" t="s">
        <v>119</v>
      </c>
      <c r="F10" s="67" t="s">
        <v>119</v>
      </c>
      <c r="G10" s="6"/>
      <c r="H10" s="6"/>
      <c r="I10" s="6"/>
      <c r="J10" s="6"/>
      <c r="K10" s="6"/>
      <c r="L10" s="6"/>
      <c r="M10" s="6"/>
      <c r="N10" s="6"/>
    </row>
    <row r="11" spans="1:14" x14ac:dyDescent="0.25">
      <c r="A11" s="1"/>
      <c r="B11" s="6"/>
      <c r="C11" s="12" t="s">
        <v>58</v>
      </c>
      <c r="D11" s="66" t="s">
        <v>117</v>
      </c>
      <c r="E11" s="67" t="s">
        <v>119</v>
      </c>
      <c r="F11" s="67" t="s">
        <v>120</v>
      </c>
      <c r="G11" s="6"/>
      <c r="H11" s="6"/>
      <c r="I11" s="6"/>
      <c r="J11" s="6"/>
      <c r="K11" s="6"/>
      <c r="L11" s="6"/>
      <c r="M11" s="6"/>
      <c r="N11" s="6"/>
    </row>
    <row r="12" spans="1:14" x14ac:dyDescent="0.25">
      <c r="A12" s="1"/>
      <c r="B12" s="6"/>
      <c r="C12" s="12" t="s">
        <v>59</v>
      </c>
      <c r="D12" s="66" t="s">
        <v>118</v>
      </c>
      <c r="E12" s="67" t="s">
        <v>119</v>
      </c>
      <c r="F12" s="67" t="s">
        <v>120</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90</v>
      </c>
      <c r="B14" s="6"/>
      <c r="C14" s="43" t="s">
        <v>27</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28</v>
      </c>
      <c r="D16" s="25"/>
      <c r="E16" s="6"/>
      <c r="F16" s="6"/>
      <c r="G16" s="6"/>
      <c r="H16" s="6"/>
      <c r="I16" s="22" t="s">
        <v>44</v>
      </c>
      <c r="J16" s="22"/>
      <c r="K16" s="25"/>
      <c r="L16" s="6"/>
      <c r="M16" s="6"/>
      <c r="N16" s="6"/>
    </row>
    <row r="17" spans="1:14" x14ac:dyDescent="0.25">
      <c r="A17" s="1"/>
      <c r="B17" s="6"/>
      <c r="C17" s="12" t="s">
        <v>29</v>
      </c>
      <c r="D17" s="23">
        <v>57986</v>
      </c>
      <c r="E17" s="6"/>
      <c r="F17" s="6"/>
      <c r="G17" s="6"/>
      <c r="H17" s="6"/>
      <c r="I17" s="12" t="s">
        <v>45</v>
      </c>
      <c r="J17" s="12"/>
      <c r="K17" s="23">
        <v>126399</v>
      </c>
      <c r="L17" s="6"/>
      <c r="M17" s="6"/>
      <c r="N17" s="6"/>
    </row>
    <row r="18" spans="1:14" x14ac:dyDescent="0.25">
      <c r="A18" s="1"/>
      <c r="B18" s="6"/>
      <c r="C18" s="12" t="s">
        <v>70</v>
      </c>
      <c r="D18" s="23">
        <v>13889</v>
      </c>
      <c r="E18" s="6"/>
      <c r="F18" s="6"/>
      <c r="G18" s="6"/>
      <c r="H18" s="6"/>
      <c r="I18" s="12" t="s">
        <v>46</v>
      </c>
      <c r="J18" s="12"/>
      <c r="K18" s="23">
        <v>43564</v>
      </c>
      <c r="L18" s="6"/>
      <c r="M18" s="6"/>
      <c r="N18" s="6"/>
    </row>
    <row r="19" spans="1:14" x14ac:dyDescent="0.25">
      <c r="A19" s="1"/>
      <c r="B19" s="6"/>
      <c r="C19" s="12" t="s">
        <v>30</v>
      </c>
      <c r="D19" s="23"/>
      <c r="E19" s="6"/>
      <c r="F19" s="6"/>
      <c r="G19" s="6"/>
      <c r="H19" s="6"/>
      <c r="I19" s="12" t="s">
        <v>54</v>
      </c>
      <c r="J19" s="12"/>
      <c r="K19" s="23">
        <v>33359</v>
      </c>
      <c r="L19" s="6"/>
      <c r="M19" s="6"/>
      <c r="N19" s="6"/>
    </row>
    <row r="20" spans="1:14" x14ac:dyDescent="0.25">
      <c r="A20" s="1"/>
      <c r="B20" s="6"/>
      <c r="C20" s="21" t="s">
        <v>25</v>
      </c>
      <c r="D20" s="24">
        <f>SUM(D17:D19)</f>
        <v>71875</v>
      </c>
      <c r="E20" s="6"/>
      <c r="F20" s="6"/>
      <c r="G20" s="6"/>
      <c r="H20" s="6"/>
      <c r="I20" s="12" t="s">
        <v>47</v>
      </c>
      <c r="J20" s="12"/>
      <c r="K20" s="23">
        <v>458757</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31</v>
      </c>
      <c r="D22" s="29" t="s">
        <v>61</v>
      </c>
      <c r="E22" s="29" t="s">
        <v>91</v>
      </c>
      <c r="F22" s="29" t="s">
        <v>110</v>
      </c>
      <c r="G22" s="6"/>
      <c r="H22" s="6"/>
      <c r="I22" s="22" t="s">
        <v>38</v>
      </c>
      <c r="J22" s="25"/>
      <c r="K22" s="29" t="s">
        <v>61</v>
      </c>
      <c r="L22" s="29" t="s">
        <v>91</v>
      </c>
      <c r="M22" s="6"/>
      <c r="N22" s="6"/>
    </row>
    <row r="23" spans="1:14" x14ac:dyDescent="0.25">
      <c r="A23" s="1"/>
      <c r="B23" s="6"/>
      <c r="C23" s="27" t="s">
        <v>32</v>
      </c>
      <c r="D23" s="23">
        <v>857</v>
      </c>
      <c r="E23" s="37">
        <f>IF($D$30=0,,(D23/$D$30))</f>
        <v>1.4779429517469734E-2</v>
      </c>
      <c r="F23" s="23">
        <v>326729.69851258589</v>
      </c>
      <c r="G23" s="6"/>
      <c r="H23" s="6"/>
      <c r="I23" s="12" t="s">
        <v>74</v>
      </c>
      <c r="J23" s="12"/>
      <c r="K23" s="23">
        <v>2003</v>
      </c>
      <c r="L23" s="37">
        <f>IF($K$31=0,,(K23/$K$31))</f>
        <v>3.4542820680854E-2</v>
      </c>
      <c r="M23" s="6"/>
      <c r="N23" s="6"/>
    </row>
    <row r="24" spans="1:14" x14ac:dyDescent="0.25">
      <c r="A24" s="1"/>
      <c r="B24" s="6"/>
      <c r="C24" s="27" t="s">
        <v>33</v>
      </c>
      <c r="D24" s="23"/>
      <c r="E24" s="37">
        <f t="shared" ref="E24:E30" si="0">IF($D$30=0,,(D24/$D$30))</f>
        <v>0</v>
      </c>
      <c r="F24" s="23"/>
      <c r="G24" s="6"/>
      <c r="H24" s="6"/>
      <c r="I24" s="12" t="s">
        <v>72</v>
      </c>
      <c r="J24" s="12"/>
      <c r="K24" s="23">
        <v>717</v>
      </c>
      <c r="L24" s="37">
        <f t="shared" ref="L24:L31" si="1">IF($K$31=0,,(K24/$K$31))</f>
        <v>1.2365053633635706E-2</v>
      </c>
      <c r="M24" s="6"/>
      <c r="N24" s="6"/>
    </row>
    <row r="25" spans="1:14" x14ac:dyDescent="0.25">
      <c r="A25" s="1"/>
      <c r="B25" s="6"/>
      <c r="C25" s="27" t="s">
        <v>34</v>
      </c>
      <c r="D25" s="23"/>
      <c r="E25" s="37">
        <f t="shared" si="0"/>
        <v>0</v>
      </c>
      <c r="F25" s="23"/>
      <c r="G25" s="6"/>
      <c r="H25" s="6"/>
      <c r="I25" s="12" t="s">
        <v>73</v>
      </c>
      <c r="J25" s="12"/>
      <c r="K25" s="23">
        <v>537</v>
      </c>
      <c r="L25" s="37">
        <f t="shared" si="1"/>
        <v>9.26085606870624E-3</v>
      </c>
      <c r="M25" s="6"/>
      <c r="N25" s="6"/>
    </row>
    <row r="26" spans="1:14" ht="29.25" customHeight="1" x14ac:dyDescent="0.25">
      <c r="A26" s="1"/>
      <c r="B26" s="6"/>
      <c r="C26" s="27" t="s">
        <v>71</v>
      </c>
      <c r="D26" s="23"/>
      <c r="E26" s="37">
        <f t="shared" si="0"/>
        <v>0</v>
      </c>
      <c r="F26" s="23"/>
      <c r="G26" s="6"/>
      <c r="H26" s="6"/>
      <c r="I26" s="12" t="s">
        <v>63</v>
      </c>
      <c r="J26" s="12"/>
      <c r="K26" s="23">
        <v>18810</v>
      </c>
      <c r="L26" s="37">
        <f t="shared" si="1"/>
        <v>0.32438864553512919</v>
      </c>
      <c r="M26" s="6"/>
      <c r="N26" s="6"/>
    </row>
    <row r="27" spans="1:14" x14ac:dyDescent="0.25">
      <c r="A27" s="1"/>
      <c r="B27" s="6"/>
      <c r="C27" s="27" t="s">
        <v>35</v>
      </c>
      <c r="D27" s="23">
        <v>57129</v>
      </c>
      <c r="E27" s="37">
        <f t="shared" si="0"/>
        <v>0.98522057048253031</v>
      </c>
      <c r="F27" s="23">
        <v>461554.24166554993</v>
      </c>
      <c r="G27" s="6"/>
      <c r="H27" s="6"/>
      <c r="I27" s="12" t="s">
        <v>64</v>
      </c>
      <c r="J27" s="12"/>
      <c r="K27" s="23">
        <v>20508</v>
      </c>
      <c r="L27" s="37">
        <f t="shared" si="1"/>
        <v>0.35367157589763049</v>
      </c>
      <c r="M27" s="6"/>
      <c r="N27" s="6"/>
    </row>
    <row r="28" spans="1:14" x14ac:dyDescent="0.25">
      <c r="A28" s="1"/>
      <c r="B28" s="6"/>
      <c r="C28" s="27" t="s">
        <v>36</v>
      </c>
      <c r="D28" s="23"/>
      <c r="E28" s="37">
        <f t="shared" si="0"/>
        <v>0</v>
      </c>
      <c r="F28" s="23"/>
      <c r="G28" s="6"/>
      <c r="H28" s="6"/>
      <c r="I28" s="12" t="s">
        <v>65</v>
      </c>
      <c r="J28" s="12"/>
      <c r="K28" s="23">
        <v>8937</v>
      </c>
      <c r="L28" s="37">
        <f t="shared" si="1"/>
        <v>0.15412340909874797</v>
      </c>
      <c r="M28" s="6"/>
      <c r="N28" s="6"/>
    </row>
    <row r="29" spans="1:14" x14ac:dyDescent="0.25">
      <c r="A29" s="1"/>
      <c r="B29" s="6"/>
      <c r="C29" s="27" t="s">
        <v>37</v>
      </c>
      <c r="D29" s="23"/>
      <c r="E29" s="37">
        <f t="shared" si="0"/>
        <v>0</v>
      </c>
      <c r="F29" s="23"/>
      <c r="G29" s="6"/>
      <c r="H29" s="6"/>
      <c r="I29" s="12" t="s">
        <v>66</v>
      </c>
      <c r="J29" s="12"/>
      <c r="K29" s="23">
        <v>6474</v>
      </c>
      <c r="L29" s="37">
        <f t="shared" si="1"/>
        <v>0.11164763908529646</v>
      </c>
      <c r="M29" s="6"/>
      <c r="N29" s="6"/>
    </row>
    <row r="30" spans="1:14" x14ac:dyDescent="0.25">
      <c r="A30" s="1"/>
      <c r="B30" s="6"/>
      <c r="C30" s="26" t="s">
        <v>50</v>
      </c>
      <c r="D30" s="30">
        <f>SUM(D23:D29)</f>
        <v>57986</v>
      </c>
      <c r="E30" s="46">
        <f t="shared" si="0"/>
        <v>1</v>
      </c>
      <c r="F30" s="6"/>
      <c r="G30" s="6"/>
      <c r="H30" s="6"/>
      <c r="I30" s="31" t="s">
        <v>42</v>
      </c>
      <c r="J30" s="31"/>
      <c r="K30" s="32">
        <v>0</v>
      </c>
      <c r="L30" s="37">
        <f t="shared" si="1"/>
        <v>0</v>
      </c>
      <c r="M30" s="6"/>
      <c r="N30" s="6"/>
    </row>
    <row r="31" spans="1:14" x14ac:dyDescent="0.25">
      <c r="A31" s="1"/>
      <c r="B31" s="6"/>
      <c r="C31" s="6"/>
      <c r="D31" s="6"/>
      <c r="E31" s="6"/>
      <c r="F31" s="6"/>
      <c r="G31" s="6"/>
      <c r="H31" s="6"/>
      <c r="I31" s="33" t="s">
        <v>50</v>
      </c>
      <c r="J31" s="34"/>
      <c r="K31" s="30">
        <f>SUM(K23:K30)</f>
        <v>57986</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26</v>
      </c>
      <c r="D33" s="29" t="s">
        <v>61</v>
      </c>
      <c r="E33" s="29" t="s">
        <v>91</v>
      </c>
      <c r="F33" s="6"/>
      <c r="G33" s="6"/>
      <c r="H33" s="6"/>
      <c r="I33" s="22" t="s">
        <v>67</v>
      </c>
      <c r="J33" s="22"/>
      <c r="K33" s="29" t="s">
        <v>61</v>
      </c>
      <c r="L33" s="29" t="s">
        <v>91</v>
      </c>
      <c r="M33" s="6"/>
      <c r="N33" s="6"/>
    </row>
    <row r="34" spans="1:16" x14ac:dyDescent="0.25">
      <c r="A34" s="1"/>
      <c r="B34" s="6"/>
      <c r="C34" s="27" t="s">
        <v>39</v>
      </c>
      <c r="D34" s="23">
        <v>32417</v>
      </c>
      <c r="E34" s="37">
        <f>IF($D$36=0,,(D34/$D$36))</f>
        <v>0.5590487359017694</v>
      </c>
      <c r="F34" s="6"/>
      <c r="G34" s="6"/>
      <c r="H34" s="6"/>
      <c r="I34" s="12" t="s">
        <v>40</v>
      </c>
      <c r="J34" s="12"/>
      <c r="K34" s="23">
        <v>46066</v>
      </c>
      <c r="L34" s="37">
        <f>IF($K$36=0,,(K34/$K$36))</f>
        <v>0.79443313903355983</v>
      </c>
      <c r="M34" s="6"/>
      <c r="N34" s="6"/>
    </row>
    <row r="35" spans="1:16" x14ac:dyDescent="0.25">
      <c r="A35" s="1"/>
      <c r="B35" s="6"/>
      <c r="C35" s="27" t="s">
        <v>12</v>
      </c>
      <c r="D35" s="23">
        <v>25569</v>
      </c>
      <c r="E35" s="37">
        <f t="shared" ref="E35:E36" si="2">IF($D$36=0,,(D35/$D$36))</f>
        <v>0.4409512640982306</v>
      </c>
      <c r="F35" s="6"/>
      <c r="G35" s="6"/>
      <c r="H35" s="6"/>
      <c r="I35" s="31" t="s">
        <v>41</v>
      </c>
      <c r="J35" s="31"/>
      <c r="K35" s="32">
        <v>11920</v>
      </c>
      <c r="L35" s="37">
        <f t="shared" ref="L35:L36" si="3">IF($K$36=0,,(K35/$K$36))</f>
        <v>0.20556686096644017</v>
      </c>
      <c r="M35" s="6"/>
      <c r="N35" s="6"/>
    </row>
    <row r="36" spans="1:16" x14ac:dyDescent="0.25">
      <c r="A36" s="1"/>
      <c r="B36" s="6"/>
      <c r="C36" s="26" t="s">
        <v>50</v>
      </c>
      <c r="D36" s="30">
        <f>SUM(D34:D35)</f>
        <v>57986</v>
      </c>
      <c r="E36" s="46">
        <f t="shared" si="2"/>
        <v>1</v>
      </c>
      <c r="F36" s="6"/>
      <c r="G36" s="6"/>
      <c r="H36" s="6"/>
      <c r="I36" s="33" t="s">
        <v>50</v>
      </c>
      <c r="J36" s="34"/>
      <c r="K36" s="30">
        <f>SUM(K34:K35)</f>
        <v>57986</v>
      </c>
      <c r="L36" s="46">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75</v>
      </c>
      <c r="D38" s="12">
        <v>14</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43</v>
      </c>
      <c r="D40" s="35">
        <v>-0.1</v>
      </c>
      <c r="E40" s="29" t="s">
        <v>5</v>
      </c>
      <c r="F40" s="29" t="s">
        <v>6</v>
      </c>
      <c r="G40" s="29" t="s">
        <v>7</v>
      </c>
      <c r="H40" s="29" t="s">
        <v>8</v>
      </c>
      <c r="I40" s="29" t="s">
        <v>9</v>
      </c>
      <c r="J40" s="29" t="s">
        <v>76</v>
      </c>
      <c r="K40" s="29" t="s">
        <v>77</v>
      </c>
      <c r="L40" s="29" t="s">
        <v>10</v>
      </c>
      <c r="M40" s="29" t="s">
        <v>50</v>
      </c>
      <c r="N40" s="6"/>
    </row>
    <row r="41" spans="1:16" x14ac:dyDescent="0.25">
      <c r="A41" s="1"/>
      <c r="B41" s="6"/>
      <c r="C41" s="12" t="s">
        <v>61</v>
      </c>
      <c r="D41" s="23">
        <v>19804</v>
      </c>
      <c r="E41" s="23">
        <v>12353</v>
      </c>
      <c r="F41" s="23">
        <v>9149</v>
      </c>
      <c r="G41" s="23">
        <v>6749</v>
      </c>
      <c r="H41" s="23">
        <v>4913</v>
      </c>
      <c r="I41" s="23">
        <v>3216</v>
      </c>
      <c r="J41" s="23">
        <v>1791</v>
      </c>
      <c r="K41" s="23">
        <v>11.484640137219685</v>
      </c>
      <c r="L41" s="23"/>
      <c r="M41" s="30">
        <f>SUM(D41:L41)</f>
        <v>57986.48464013722</v>
      </c>
      <c r="N41" s="6"/>
    </row>
    <row r="42" spans="1:16" x14ac:dyDescent="0.25">
      <c r="A42" s="1"/>
      <c r="B42" s="6"/>
      <c r="C42" s="12" t="s">
        <v>91</v>
      </c>
      <c r="D42" s="37">
        <f>IF($M$41=0,,(D41/$M$41))</f>
        <v>0.34152785986084799</v>
      </c>
      <c r="E42" s="37">
        <f t="shared" ref="E42:M42" si="4">IF($M$41=0,,(E41/$M$41))</f>
        <v>0.21303240016466651</v>
      </c>
      <c r="F42" s="37">
        <f t="shared" si="4"/>
        <v>0.15777814531745599</v>
      </c>
      <c r="G42" s="37">
        <f t="shared" si="4"/>
        <v>0.11638919037572527</v>
      </c>
      <c r="H42" s="37">
        <f t="shared" si="4"/>
        <v>8.4726639845301266E-2</v>
      </c>
      <c r="I42" s="37">
        <f t="shared" si="4"/>
        <v>5.5461199621919165E-2</v>
      </c>
      <c r="J42" s="37">
        <f t="shared" si="4"/>
        <v>3.0886507625266551E-2</v>
      </c>
      <c r="K42" s="37">
        <f t="shared" si="4"/>
        <v>1.980571888172407E-4</v>
      </c>
      <c r="L42" s="37">
        <f t="shared" si="4"/>
        <v>0</v>
      </c>
      <c r="M42" s="46">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99</v>
      </c>
      <c r="D44" s="29">
        <v>2014</v>
      </c>
      <c r="E44" s="29">
        <v>2015</v>
      </c>
      <c r="F44" s="29">
        <v>2016</v>
      </c>
      <c r="G44" s="29">
        <v>2017</v>
      </c>
      <c r="H44" s="29">
        <v>2018</v>
      </c>
      <c r="I44" s="29">
        <v>2019</v>
      </c>
      <c r="J44" s="29">
        <v>2020</v>
      </c>
      <c r="K44" s="29">
        <v>2021</v>
      </c>
      <c r="L44" s="29" t="s">
        <v>95</v>
      </c>
      <c r="M44" s="29" t="s">
        <v>50</v>
      </c>
      <c r="N44" s="6"/>
    </row>
    <row r="45" spans="1:16" x14ac:dyDescent="0.25">
      <c r="A45" s="1"/>
      <c r="B45" s="6"/>
      <c r="C45" s="12" t="s">
        <v>61</v>
      </c>
      <c r="D45" s="23">
        <v>39910</v>
      </c>
      <c r="E45" s="23">
        <v>8171</v>
      </c>
      <c r="F45" s="23">
        <v>3211</v>
      </c>
      <c r="G45" s="23">
        <v>3539</v>
      </c>
      <c r="H45" s="23">
        <v>1628</v>
      </c>
      <c r="I45" s="23">
        <v>461</v>
      </c>
      <c r="J45" s="23">
        <v>361</v>
      </c>
      <c r="K45" s="23">
        <v>288</v>
      </c>
      <c r="L45" s="23">
        <v>417</v>
      </c>
      <c r="M45" s="30">
        <f>SUM(D45:L45)</f>
        <v>57986</v>
      </c>
      <c r="N45" s="6"/>
    </row>
    <row r="46" spans="1:16" x14ac:dyDescent="0.25">
      <c r="A46" s="1"/>
      <c r="B46" s="6"/>
      <c r="C46" s="12" t="s">
        <v>91</v>
      </c>
      <c r="D46" s="37">
        <f>IF($M$41=0,,(D45/$M$41))</f>
        <v>0.68826382988519719</v>
      </c>
      <c r="E46" s="37">
        <f t="shared" ref="E46:M46" si="5">IF($M$41=0,,(E45/$M$41))</f>
        <v>0.14091214617870071</v>
      </c>
      <c r="F46" s="37">
        <f t="shared" si="5"/>
        <v>5.5374972632457227E-2</v>
      </c>
      <c r="G46" s="37">
        <f t="shared" si="5"/>
        <v>6.1031463141160425E-2</v>
      </c>
      <c r="H46" s="37">
        <f t="shared" si="5"/>
        <v>2.807550776880734E-2</v>
      </c>
      <c r="I46" s="37">
        <f t="shared" si="5"/>
        <v>7.9501284283907767E-3</v>
      </c>
      <c r="J46" s="37">
        <f t="shared" si="5"/>
        <v>6.2255886391519959E-3</v>
      </c>
      <c r="K46" s="37">
        <f t="shared" si="5"/>
        <v>4.9666745930076863E-3</v>
      </c>
      <c r="L46" s="37">
        <f t="shared" si="5"/>
        <v>7.1913309211257131E-3</v>
      </c>
      <c r="M46" s="46">
        <f t="shared" si="5"/>
        <v>0.99999164218799907</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78</v>
      </c>
      <c r="E52" s="29" t="s">
        <v>79</v>
      </c>
      <c r="F52" s="29" t="s">
        <v>80</v>
      </c>
      <c r="G52" s="29" t="s">
        <v>81</v>
      </c>
      <c r="H52" s="29" t="s">
        <v>82</v>
      </c>
      <c r="I52" s="29" t="s">
        <v>50</v>
      </c>
      <c r="J52" s="6"/>
      <c r="K52" s="6"/>
      <c r="L52" s="6"/>
      <c r="M52" s="6"/>
      <c r="N52" s="6"/>
    </row>
    <row r="53" spans="1:14" x14ac:dyDescent="0.25">
      <c r="A53" s="1"/>
      <c r="B53" s="6"/>
      <c r="C53" s="12" t="s">
        <v>61</v>
      </c>
      <c r="D53" s="23">
        <v>7164</v>
      </c>
      <c r="E53" s="23">
        <v>5394</v>
      </c>
      <c r="F53" s="23">
        <v>6424</v>
      </c>
      <c r="G53" s="23">
        <v>6490</v>
      </c>
      <c r="H53" s="23">
        <v>32514</v>
      </c>
      <c r="I53" s="30">
        <f>SUM(D53:H53)</f>
        <v>57986</v>
      </c>
      <c r="J53" s="7"/>
      <c r="K53" s="6"/>
      <c r="L53" s="6"/>
      <c r="M53" s="6"/>
      <c r="N53" s="6"/>
    </row>
    <row r="54" spans="1:14" x14ac:dyDescent="0.25">
      <c r="A54" s="1"/>
      <c r="B54" s="6"/>
      <c r="C54" s="12" t="s">
        <v>91</v>
      </c>
      <c r="D54" s="37">
        <f>IF($I$53=0,,(D53/$I$53))</f>
        <v>0.12354706308419273</v>
      </c>
      <c r="E54" s="37">
        <f t="shared" ref="E54:I54" si="6">IF($I$53=0,,(E53/$I$53))</f>
        <v>9.3022453695719653E-2</v>
      </c>
      <c r="F54" s="37">
        <f t="shared" si="6"/>
        <v>0.11078536198392716</v>
      </c>
      <c r="G54" s="37">
        <f t="shared" si="6"/>
        <v>0.11192356775773463</v>
      </c>
      <c r="H54" s="37">
        <f t="shared" si="6"/>
        <v>0.56072155347842578</v>
      </c>
      <c r="I54" s="46">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48</v>
      </c>
      <c r="D56" s="25"/>
      <c r="E56" s="25"/>
      <c r="F56" s="25"/>
      <c r="G56" s="25"/>
      <c r="H56" s="25"/>
      <c r="I56" s="6"/>
      <c r="J56" s="6"/>
      <c r="K56" s="6"/>
      <c r="L56" s="6"/>
      <c r="M56" s="6"/>
      <c r="N56" s="6"/>
    </row>
    <row r="57" spans="1:14" x14ac:dyDescent="0.25">
      <c r="A57" s="1"/>
      <c r="B57" s="6"/>
      <c r="C57" s="22" t="s">
        <v>49</v>
      </c>
      <c r="D57" s="36" t="s">
        <v>83</v>
      </c>
      <c r="E57" s="36" t="s">
        <v>13</v>
      </c>
      <c r="F57" s="36" t="s">
        <v>100</v>
      </c>
      <c r="G57" s="36" t="s">
        <v>101</v>
      </c>
      <c r="H57" s="36" t="s">
        <v>50</v>
      </c>
      <c r="I57" s="6"/>
      <c r="J57" s="6"/>
      <c r="K57" s="6"/>
      <c r="L57" s="6"/>
      <c r="M57" s="6"/>
      <c r="N57" s="6"/>
    </row>
    <row r="58" spans="1:14" x14ac:dyDescent="0.25">
      <c r="A58" s="1"/>
      <c r="B58" s="6"/>
      <c r="C58" s="12" t="s">
        <v>61</v>
      </c>
      <c r="D58" s="23">
        <v>0</v>
      </c>
      <c r="E58" s="23">
        <v>0</v>
      </c>
      <c r="F58" s="23">
        <v>0</v>
      </c>
      <c r="G58" s="23">
        <v>0</v>
      </c>
      <c r="H58" s="30">
        <f>SUM(D58:G58)</f>
        <v>0</v>
      </c>
      <c r="I58" s="6"/>
      <c r="J58" s="6"/>
      <c r="K58" s="6"/>
      <c r="L58" s="6"/>
      <c r="M58" s="6"/>
      <c r="N58" s="6"/>
    </row>
    <row r="59" spans="1:14" x14ac:dyDescent="0.25">
      <c r="A59" s="1"/>
      <c r="B59" s="6"/>
      <c r="C59" s="12" t="s">
        <v>92</v>
      </c>
      <c r="D59" s="47">
        <f>IF($M$41=0,,(D58/$M$41))</f>
        <v>0</v>
      </c>
      <c r="E59" s="47">
        <f t="shared" ref="E59:G59" si="7">IF($M$41=0,,(E58/$M$41))</f>
        <v>0</v>
      </c>
      <c r="F59" s="47">
        <f t="shared" si="7"/>
        <v>0</v>
      </c>
      <c r="G59" s="47">
        <f t="shared" si="7"/>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12" t="s">
        <v>51</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52</v>
      </c>
      <c r="D63" s="25"/>
      <c r="E63" s="6"/>
      <c r="F63" s="6"/>
      <c r="G63" s="6"/>
      <c r="H63" s="6"/>
      <c r="I63" s="6"/>
      <c r="J63" s="6"/>
      <c r="K63" s="6"/>
      <c r="L63" s="6"/>
      <c r="M63" s="6"/>
      <c r="N63" s="6"/>
    </row>
    <row r="64" spans="1:14" x14ac:dyDescent="0.25">
      <c r="A64" s="1"/>
      <c r="B64" s="6"/>
      <c r="C64" s="12" t="s">
        <v>53</v>
      </c>
      <c r="D64" s="37">
        <v>0.27950000000000003</v>
      </c>
      <c r="E64" s="6"/>
      <c r="F64" s="6"/>
      <c r="G64" s="6"/>
      <c r="H64" s="6"/>
      <c r="I64" s="6"/>
      <c r="J64" s="6"/>
      <c r="K64" s="6"/>
      <c r="L64" s="6"/>
      <c r="M64" s="6"/>
      <c r="N64" s="6"/>
    </row>
    <row r="65" spans="1:14" x14ac:dyDescent="0.25">
      <c r="A65" s="1"/>
      <c r="B65" s="6"/>
      <c r="C65" s="12" t="s">
        <v>84</v>
      </c>
      <c r="D65" s="59">
        <v>0.43283322391354589</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89</v>
      </c>
      <c r="B67" s="6"/>
      <c r="C67" s="43" t="s">
        <v>87</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17</v>
      </c>
      <c r="D69" s="25"/>
      <c r="E69" s="25"/>
      <c r="F69" s="25"/>
      <c r="G69" s="25"/>
      <c r="H69" s="25"/>
      <c r="I69" s="6"/>
      <c r="J69" s="6"/>
      <c r="K69" s="6"/>
      <c r="L69" s="6"/>
      <c r="M69" s="6"/>
      <c r="N69" s="6"/>
    </row>
    <row r="70" spans="1:14" ht="30" x14ac:dyDescent="0.25">
      <c r="A70" s="1"/>
      <c r="B70" s="6"/>
      <c r="C70" s="28" t="s">
        <v>4</v>
      </c>
      <c r="D70" s="29" t="s">
        <v>62</v>
      </c>
      <c r="E70" s="29" t="s">
        <v>60</v>
      </c>
      <c r="F70" s="29" t="s">
        <v>19</v>
      </c>
      <c r="G70" s="40" t="s">
        <v>20</v>
      </c>
      <c r="H70" s="29" t="s">
        <v>11</v>
      </c>
      <c r="I70" s="11"/>
      <c r="J70" s="6"/>
      <c r="K70" s="6"/>
      <c r="L70" s="6"/>
      <c r="M70" s="6"/>
      <c r="N70" s="6"/>
    </row>
    <row r="71" spans="1:14" x14ac:dyDescent="0.25">
      <c r="A71" s="1"/>
      <c r="B71" s="6"/>
      <c r="C71" s="27"/>
      <c r="D71" s="23"/>
      <c r="E71" s="38"/>
      <c r="F71" s="38"/>
      <c r="G71" s="39"/>
      <c r="H71" s="38"/>
      <c r="I71" s="11"/>
      <c r="J71" s="6"/>
      <c r="K71" s="6"/>
      <c r="L71" s="6"/>
      <c r="M71" s="6"/>
      <c r="N71" s="6"/>
    </row>
    <row r="72" spans="1:14" x14ac:dyDescent="0.25">
      <c r="A72" s="1"/>
      <c r="B72" s="6"/>
      <c r="C72" s="27"/>
      <c r="D72" s="23"/>
      <c r="E72" s="38"/>
      <c r="F72" s="38"/>
      <c r="G72" s="39"/>
      <c r="H72" s="38"/>
      <c r="I72" s="11"/>
      <c r="J72" s="6"/>
      <c r="K72" s="6"/>
      <c r="L72" s="6"/>
      <c r="M72" s="6"/>
      <c r="N72" s="6"/>
    </row>
    <row r="73" spans="1:14" x14ac:dyDescent="0.25">
      <c r="A73" s="1"/>
      <c r="B73" s="6"/>
      <c r="C73" s="27"/>
      <c r="D73" s="23"/>
      <c r="E73" s="38"/>
      <c r="F73" s="38"/>
      <c r="G73" s="39"/>
      <c r="H73" s="38"/>
      <c r="I73" s="11"/>
      <c r="J73" s="6"/>
      <c r="K73" s="6"/>
      <c r="L73" s="6"/>
      <c r="M73" s="6"/>
      <c r="N73" s="6"/>
    </row>
    <row r="74" spans="1:14" x14ac:dyDescent="0.25">
      <c r="A74" s="1"/>
      <c r="B74" s="6"/>
      <c r="C74" s="27"/>
      <c r="D74" s="23"/>
      <c r="E74" s="38"/>
      <c r="F74" s="38"/>
      <c r="G74" s="39"/>
      <c r="H74" s="38"/>
      <c r="I74" s="11"/>
      <c r="J74" s="6"/>
      <c r="K74" s="6"/>
      <c r="L74" s="6"/>
      <c r="M74" s="6"/>
      <c r="N74" s="6"/>
    </row>
    <row r="75" spans="1:14" x14ac:dyDescent="0.25">
      <c r="A75" s="1"/>
      <c r="B75" s="6"/>
      <c r="C75" s="27"/>
      <c r="D75" s="23"/>
      <c r="E75" s="38"/>
      <c r="F75" s="38"/>
      <c r="G75" s="39"/>
      <c r="H75" s="38"/>
      <c r="I75" s="11"/>
      <c r="J75" s="6"/>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22</v>
      </c>
      <c r="D77" s="41"/>
      <c r="E77" s="41"/>
      <c r="F77" s="41"/>
      <c r="G77" s="41"/>
      <c r="H77" s="41"/>
      <c r="I77" s="41"/>
      <c r="J77" s="6"/>
      <c r="K77" s="6"/>
      <c r="L77" s="6"/>
      <c r="M77" s="6"/>
      <c r="N77" s="6"/>
    </row>
    <row r="78" spans="1:14" ht="30" x14ac:dyDescent="0.25">
      <c r="A78" s="1"/>
      <c r="B78" s="6"/>
      <c r="C78" s="28" t="s">
        <v>4</v>
      </c>
      <c r="D78" s="29" t="s">
        <v>62</v>
      </c>
      <c r="E78" s="42" t="s">
        <v>21</v>
      </c>
      <c r="F78" s="29" t="s">
        <v>18</v>
      </c>
      <c r="G78" s="29" t="s">
        <v>19</v>
      </c>
      <c r="H78" s="40" t="s">
        <v>20</v>
      </c>
      <c r="I78" s="29" t="s">
        <v>11</v>
      </c>
      <c r="J78" s="6"/>
      <c r="K78" s="6"/>
      <c r="L78" s="6"/>
      <c r="M78" s="6"/>
      <c r="N78" s="6"/>
    </row>
    <row r="79" spans="1:14" x14ac:dyDescent="0.25">
      <c r="A79" s="1"/>
      <c r="B79" s="6"/>
      <c r="C79" s="68" t="s">
        <v>122</v>
      </c>
      <c r="D79" s="69">
        <v>1399</v>
      </c>
      <c r="E79" s="70" t="s">
        <v>123</v>
      </c>
      <c r="F79" s="71">
        <v>40525</v>
      </c>
      <c r="G79" s="71">
        <v>42717</v>
      </c>
      <c r="H79" s="72">
        <v>1.5</v>
      </c>
      <c r="I79" s="70" t="s">
        <v>12</v>
      </c>
      <c r="J79" s="6"/>
      <c r="K79" s="6"/>
      <c r="L79" s="6"/>
      <c r="M79" s="6"/>
      <c r="N79" s="6"/>
    </row>
    <row r="80" spans="1:14" x14ac:dyDescent="0.25">
      <c r="A80" s="1"/>
      <c r="B80" s="6"/>
      <c r="C80" s="68" t="s">
        <v>124</v>
      </c>
      <c r="D80" s="69">
        <v>1499</v>
      </c>
      <c r="E80" s="70" t="s">
        <v>123</v>
      </c>
      <c r="F80" s="71">
        <v>40840</v>
      </c>
      <c r="G80" s="71">
        <v>43397</v>
      </c>
      <c r="H80" s="72">
        <v>1.5</v>
      </c>
      <c r="I80" s="70" t="s">
        <v>12</v>
      </c>
      <c r="J80" s="6"/>
      <c r="K80" s="6"/>
      <c r="L80" s="6"/>
      <c r="M80" s="6"/>
      <c r="N80" s="6"/>
    </row>
    <row r="81" spans="1:14" x14ac:dyDescent="0.25">
      <c r="A81" s="1"/>
      <c r="B81" s="6"/>
      <c r="C81" s="27"/>
      <c r="D81" s="23"/>
      <c r="E81" s="38"/>
      <c r="F81" s="38"/>
      <c r="G81" s="38"/>
      <c r="H81" s="39"/>
      <c r="I81" s="38"/>
      <c r="J81" s="6"/>
      <c r="K81" s="6"/>
      <c r="L81" s="6"/>
      <c r="M81" s="6"/>
      <c r="N81" s="6"/>
    </row>
    <row r="82" spans="1:14" x14ac:dyDescent="0.25">
      <c r="A82" s="1"/>
      <c r="B82" s="6"/>
      <c r="C82" s="12"/>
      <c r="D82" s="23"/>
      <c r="E82" s="38"/>
      <c r="F82" s="38"/>
      <c r="G82" s="38"/>
      <c r="H82" s="39"/>
      <c r="I82" s="38"/>
      <c r="J82" s="6"/>
      <c r="K82" s="6"/>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69</v>
      </c>
      <c r="E84" s="6"/>
      <c r="F84" s="6"/>
      <c r="G84" s="6"/>
      <c r="H84" s="10"/>
      <c r="I84" s="6"/>
      <c r="J84" s="6"/>
      <c r="K84" s="6"/>
      <c r="L84" s="6"/>
      <c r="M84" s="6"/>
      <c r="N84" s="6"/>
    </row>
    <row r="85" spans="1:14" x14ac:dyDescent="0.25">
      <c r="A85" s="1"/>
      <c r="B85" s="6"/>
      <c r="C85" s="12" t="s">
        <v>23</v>
      </c>
      <c r="D85" s="73">
        <v>53277</v>
      </c>
      <c r="E85" s="6"/>
      <c r="F85" s="6"/>
      <c r="G85" s="6"/>
      <c r="H85" s="6"/>
      <c r="I85" s="6"/>
      <c r="J85" s="6"/>
      <c r="K85" s="6"/>
      <c r="L85" s="6"/>
      <c r="M85" s="6"/>
      <c r="N85" s="6"/>
    </row>
    <row r="86" spans="1:14" x14ac:dyDescent="0.25">
      <c r="A86" s="1"/>
      <c r="B86" s="6"/>
      <c r="C86" s="12" t="s">
        <v>24</v>
      </c>
      <c r="D86" s="73">
        <v>56175</v>
      </c>
      <c r="E86" s="6"/>
      <c r="F86" s="6"/>
      <c r="G86" s="6"/>
      <c r="H86" s="6"/>
      <c r="I86" s="6"/>
      <c r="J86" s="6"/>
      <c r="K86" s="6"/>
      <c r="L86" s="6"/>
      <c r="M86" s="6"/>
      <c r="N86" s="6"/>
    </row>
    <row r="87" spans="1:14" x14ac:dyDescent="0.25">
      <c r="A87" s="1"/>
      <c r="B87" s="6"/>
      <c r="C87" s="12" t="s">
        <v>68</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2" t="s">
        <v>55</v>
      </c>
      <c r="D89" s="36">
        <v>2014</v>
      </c>
      <c r="E89" s="36">
        <v>2015</v>
      </c>
      <c r="F89" s="36">
        <v>2016</v>
      </c>
      <c r="G89" s="36">
        <v>2017</v>
      </c>
      <c r="H89" s="36">
        <v>2018</v>
      </c>
      <c r="I89" s="36" t="s">
        <v>96</v>
      </c>
      <c r="J89" s="36" t="s">
        <v>97</v>
      </c>
      <c r="K89" s="36" t="s">
        <v>98</v>
      </c>
      <c r="L89" s="36" t="s">
        <v>50</v>
      </c>
      <c r="M89" s="6"/>
      <c r="N89" s="6"/>
    </row>
    <row r="90" spans="1:14" x14ac:dyDescent="0.25">
      <c r="A90" s="1"/>
      <c r="B90" s="6"/>
      <c r="C90" s="12" t="s">
        <v>25</v>
      </c>
      <c r="D90" s="74">
        <v>966</v>
      </c>
      <c r="E90" s="74">
        <v>13367</v>
      </c>
      <c r="F90" s="74">
        <v>14805</v>
      </c>
      <c r="G90" s="74">
        <v>9563</v>
      </c>
      <c r="H90" s="74">
        <v>7474</v>
      </c>
      <c r="I90" s="74">
        <v>6666</v>
      </c>
      <c r="J90" s="74">
        <v>1404</v>
      </c>
      <c r="K90" s="74">
        <v>1930</v>
      </c>
      <c r="L90" s="75">
        <v>56175</v>
      </c>
      <c r="M90" s="6"/>
      <c r="N90" s="6"/>
    </row>
    <row r="91" spans="1:14" x14ac:dyDescent="0.25">
      <c r="A91" s="1"/>
      <c r="B91" s="6"/>
      <c r="C91" s="12" t="s">
        <v>93</v>
      </c>
      <c r="D91" s="37">
        <f>IF($L$90=0,,(D90/$L$90))</f>
        <v>1.7196261682242992E-2</v>
      </c>
      <c r="E91" s="37">
        <f t="shared" ref="E91:L91" si="8">IF($L$90=0,,(E90/$L$90))</f>
        <v>0.23795282599020917</v>
      </c>
      <c r="F91" s="37">
        <f t="shared" si="8"/>
        <v>0.26355140186915887</v>
      </c>
      <c r="G91" s="37">
        <f t="shared" si="8"/>
        <v>0.17023587004895416</v>
      </c>
      <c r="H91" s="37">
        <f t="shared" si="8"/>
        <v>0.13304850912327548</v>
      </c>
      <c r="I91" s="37">
        <f t="shared" si="8"/>
        <v>0.1186648865153538</v>
      </c>
      <c r="J91" s="37">
        <f t="shared" si="8"/>
        <v>2.499332443257677E-2</v>
      </c>
      <c r="K91" s="37">
        <f t="shared" si="8"/>
        <v>3.435692033822875E-2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26</v>
      </c>
      <c r="D93" s="29" t="s">
        <v>62</v>
      </c>
      <c r="E93" s="29" t="s">
        <v>94</v>
      </c>
      <c r="F93" s="9"/>
      <c r="G93" s="9"/>
      <c r="H93" s="9"/>
      <c r="I93" s="9"/>
      <c r="J93" s="9"/>
      <c r="K93" s="9"/>
      <c r="L93" s="9"/>
      <c r="M93" s="9"/>
      <c r="N93" s="6"/>
    </row>
    <row r="94" spans="1:14" x14ac:dyDescent="0.25">
      <c r="A94" s="1"/>
      <c r="B94" s="6"/>
      <c r="C94" s="12" t="s">
        <v>12</v>
      </c>
      <c r="D94" s="23">
        <v>25331</v>
      </c>
      <c r="E94" s="37">
        <f>IF($D$96=0,,(D94/$D$96))</f>
        <v>0.45093012906097019</v>
      </c>
      <c r="F94" s="6"/>
      <c r="G94" s="6"/>
      <c r="H94" s="6"/>
      <c r="I94" s="6"/>
      <c r="J94" s="6"/>
      <c r="K94" s="6"/>
      <c r="L94" s="6"/>
      <c r="M94" s="6"/>
      <c r="N94" s="6"/>
    </row>
    <row r="95" spans="1:14" x14ac:dyDescent="0.25">
      <c r="A95" s="1"/>
      <c r="B95" s="6"/>
      <c r="C95" s="12" t="s">
        <v>39</v>
      </c>
      <c r="D95" s="23">
        <v>30844</v>
      </c>
      <c r="E95" s="37">
        <f t="shared" ref="E95:E96" si="9">IF($D$96=0,,(D95/$D$96))</f>
        <v>0.54906987093902981</v>
      </c>
      <c r="F95" s="6"/>
      <c r="G95" s="6"/>
      <c r="H95" s="6"/>
      <c r="I95" s="6"/>
      <c r="J95" s="6"/>
      <c r="K95" s="6"/>
      <c r="L95" s="6"/>
      <c r="M95" s="6"/>
      <c r="N95" s="6"/>
    </row>
    <row r="96" spans="1:14" x14ac:dyDescent="0.25">
      <c r="A96" s="1"/>
      <c r="B96" s="6"/>
      <c r="C96" s="21" t="s">
        <v>50</v>
      </c>
      <c r="D96" s="30">
        <f>SUM(D94:D95)</f>
        <v>56175</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112</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51" t="s">
        <v>108</v>
      </c>
      <c r="D100" s="52" t="s">
        <v>102</v>
      </c>
      <c r="E100" s="53" t="s">
        <v>103</v>
      </c>
      <c r="F100" s="6"/>
      <c r="G100" s="6"/>
      <c r="H100" s="6"/>
      <c r="I100" s="6"/>
      <c r="J100" s="6"/>
      <c r="K100" s="6"/>
      <c r="L100" s="6"/>
      <c r="M100" s="6"/>
      <c r="N100" s="6"/>
    </row>
    <row r="101" spans="1:14" x14ac:dyDescent="0.25">
      <c r="B101" s="6"/>
      <c r="C101" s="54" t="s">
        <v>104</v>
      </c>
      <c r="D101" s="61">
        <v>71875</v>
      </c>
      <c r="E101" s="62">
        <v>44705</v>
      </c>
      <c r="F101" s="6"/>
      <c r="G101" s="6"/>
      <c r="H101" s="6"/>
      <c r="I101" s="6"/>
      <c r="J101" s="6"/>
      <c r="K101" s="6"/>
      <c r="L101" s="6"/>
      <c r="M101" s="6"/>
      <c r="N101" s="6"/>
    </row>
    <row r="102" spans="1:14" x14ac:dyDescent="0.25">
      <c r="B102" s="6"/>
      <c r="C102" s="54" t="s">
        <v>105</v>
      </c>
      <c r="D102" s="61"/>
      <c r="E102" s="62">
        <v>3423</v>
      </c>
      <c r="F102" s="6"/>
      <c r="G102" s="6"/>
      <c r="H102" s="6"/>
      <c r="I102" s="6"/>
      <c r="J102" s="6"/>
      <c r="K102" s="6"/>
      <c r="L102" s="6"/>
      <c r="M102" s="6"/>
      <c r="N102" s="6"/>
    </row>
    <row r="103" spans="1:14" x14ac:dyDescent="0.25">
      <c r="B103" s="6"/>
      <c r="C103" s="54" t="s">
        <v>106</v>
      </c>
      <c r="D103" s="61"/>
      <c r="E103" s="62"/>
      <c r="F103" s="6"/>
      <c r="G103" s="6"/>
      <c r="H103" s="6"/>
      <c r="I103" s="6"/>
      <c r="J103" s="6"/>
      <c r="K103" s="6"/>
      <c r="L103" s="6"/>
      <c r="M103" s="6"/>
      <c r="N103" s="6"/>
    </row>
    <row r="104" spans="1:14" x14ac:dyDescent="0.25">
      <c r="B104" s="6"/>
      <c r="C104" s="55" t="s">
        <v>30</v>
      </c>
      <c r="D104" s="63"/>
      <c r="E104" s="76">
        <v>8047</v>
      </c>
      <c r="F104" s="6"/>
      <c r="G104" s="6"/>
      <c r="H104" s="6"/>
      <c r="I104" s="6"/>
      <c r="J104" s="6"/>
      <c r="K104" s="6"/>
      <c r="L104" s="6"/>
      <c r="M104" s="6"/>
      <c r="N104" s="6"/>
    </row>
    <row r="105" spans="1:14" x14ac:dyDescent="0.25">
      <c r="B105" s="6"/>
      <c r="C105" s="56" t="s">
        <v>50</v>
      </c>
      <c r="D105" s="77">
        <f>SUM(D101:D104)</f>
        <v>71875</v>
      </c>
      <c r="E105" s="78">
        <f t="shared" ref="E105" si="10">SUM(E101:E104)</f>
        <v>56175</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51" t="s">
        <v>109</v>
      </c>
      <c r="D119" s="52" t="s">
        <v>102</v>
      </c>
      <c r="E119" s="53" t="s">
        <v>103</v>
      </c>
      <c r="F119" s="6"/>
      <c r="G119" s="6"/>
      <c r="H119" s="6"/>
      <c r="I119" s="6"/>
      <c r="J119" s="6"/>
      <c r="K119" s="6"/>
      <c r="L119" s="6"/>
      <c r="M119" s="6"/>
      <c r="N119" s="6"/>
    </row>
    <row r="120" spans="2:14" x14ac:dyDescent="0.25">
      <c r="B120" s="6"/>
      <c r="C120" s="57" t="s">
        <v>39</v>
      </c>
      <c r="D120" s="61">
        <v>39444</v>
      </c>
      <c r="E120" s="62">
        <v>30844</v>
      </c>
      <c r="F120" s="6"/>
      <c r="G120" s="6"/>
      <c r="H120" s="6"/>
      <c r="I120" s="6"/>
      <c r="J120" s="6"/>
      <c r="K120" s="6"/>
      <c r="L120" s="6"/>
      <c r="M120" s="6"/>
      <c r="N120" s="6"/>
    </row>
    <row r="121" spans="2:14" x14ac:dyDescent="0.25">
      <c r="B121" s="6"/>
      <c r="C121" s="57" t="s">
        <v>12</v>
      </c>
      <c r="D121" s="61">
        <v>32431</v>
      </c>
      <c r="E121" s="62">
        <v>25331</v>
      </c>
      <c r="F121" s="6"/>
      <c r="G121" s="6"/>
      <c r="H121" s="6"/>
      <c r="I121" s="6"/>
      <c r="J121" s="6"/>
      <c r="K121" s="6"/>
      <c r="L121" s="6"/>
      <c r="M121" s="6"/>
      <c r="N121" s="6"/>
    </row>
    <row r="122" spans="2:14" x14ac:dyDescent="0.25">
      <c r="B122" s="6"/>
      <c r="C122" s="58" t="s">
        <v>107</v>
      </c>
      <c r="D122" s="63"/>
      <c r="E122" s="76"/>
      <c r="F122" s="6"/>
      <c r="G122" s="6"/>
      <c r="H122" s="6"/>
      <c r="I122" s="6"/>
      <c r="J122" s="6"/>
      <c r="K122" s="6"/>
      <c r="L122" s="6"/>
      <c r="M122" s="6"/>
      <c r="N122" s="6"/>
    </row>
    <row r="123" spans="2:14" x14ac:dyDescent="0.25">
      <c r="B123" s="6"/>
      <c r="C123" s="56" t="s">
        <v>50</v>
      </c>
      <c r="D123" s="77">
        <f t="shared" ref="D123:E123" si="11">SUM(D120:D122)</f>
        <v>71875</v>
      </c>
      <c r="E123" s="78">
        <f t="shared" si="11"/>
        <v>56175</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19685039370078741" right="0.19685039370078741" top="0.74803149606299213" bottom="0.74803149606299213" header="0.31496062992125984" footer="0.31496062992125984"/>
  <pageSetup paperSize="9" scale="75" orientation="portrait" r:id="rId1"/>
  <rowBreaks count="3" manualBreakCount="3">
    <brk id="13" max="16383" man="1"/>
    <brk id="66" min="2" max="12" man="1"/>
    <brk id="97" min="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Blad2</vt:lpstr>
      <vt:lpstr>Blad2!Utskriftsområde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Carlén, Katarina</cp:lastModifiedBy>
  <cp:lastPrinted>2014-08-25T07:17:35Z</cp:lastPrinted>
  <dcterms:created xsi:type="dcterms:W3CDTF">2012-02-01T12:08:15Z</dcterms:created>
  <dcterms:modified xsi:type="dcterms:W3CDTF">2014-09-15T13:56:35Z</dcterms:modified>
</cp:coreProperties>
</file>