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<sst xmlns="http://schemas.openxmlformats.org/spreadsheetml/2006/main" count="215" uniqueCount="150">
  <si>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</si>
  <si>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</si>
  <si>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</si>
  <si>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</si>
  <si>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</si>
  <si>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</si>
  <si>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</si>
  <si>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</si>
  <si>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</si>
  <si>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</si>
  <si>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</si>
  <si>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</si>
  <si>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</si>
  <si>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</si>
  <si>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</si>
  <si>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</si>
  <si>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</si>
  <si>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</si>
  <si>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</si>
  <si>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</si>
  <si>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</si>
  <si>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</si>
  <si>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</si>
  <si>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</si>
  <si>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</si>
  <si>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</si>
  <si>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</si>
  <si>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</si>
  <si>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</si>
  <si>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</si>
  <si>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</si>
  <si>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</si>
  <si>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</si>
  <si>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</si>
  <si>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</si>
  <si>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</si>
  <si>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</si>
  <si>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</si>
  <si>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</si>
  <si>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</si>
  <si>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</si>
  <si>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</si>
  <si>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</si>
  <si>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</si>
  <si>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</si>
  <si>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</si>
  <si>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</si>
  <si>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</si>
  <si>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</si>
  <si>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</si>
  <si>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</si>
  <si>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</si>
  <si>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</si>
  <si>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</si>
  <si>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</si>
  <si>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</si>
  <si>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</si>
  <si>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</si>
  <si>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</si>
  <si>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</si>
  <si>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</si>
  <si>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</si>
  <si>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</si>
  <si>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</si>
  <si>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</si>
  <si>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</si>
  <si>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</si>
  <si>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</si>
  <si>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</si>
  <si>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</si>
  <si>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</si>
  <si>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</si>
  <si>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</si>
  <si>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</si>
  <si>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</si>
  <si>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</si>
  <si>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</si>
  <si>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</si>
  <si>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</si>
  <si>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</si>
  <si>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</si>
  <si>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</si>
  <si>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</si>
  <si>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</si>
  <si>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</si>
  <si>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</si>
  <si>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</si>
  <si>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</si>
  <si>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</si>
  <si>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</si>
  <si>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</si>
  <si>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</si>
  <si>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</si>
  <si>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</si>
  <si>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</si>
  <si>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</si>
  <si>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</si>
  <si>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</si>
  <si>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</si>
  <si>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</si>
  <si>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</si>
  <si>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</si>
  <si>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</si>
  <si>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</si>
  <si>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</si>
  <si>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</si>
  <si>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</si>
  <si>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</si>
  <si>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</si>
  <si>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</si>
  <si>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</si>
  <si>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</si>
  <si>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</si>
  <si>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</si>
  <si>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</si>
  <si>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</si>
  <si>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</si>
  <si>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</si>
  <si>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</si>
  <si>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</si>
  <si>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</si>
  <si>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</si>
  <si>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</si>
  <si>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</si>
  <si>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</si>
  <si>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</si>
  <si>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</si>
  <si>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</si>
  <si>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</si>
  <si>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</si>
  <si>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</si>
  <si>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</si>
  <si>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</si>
  <si>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</si>
  <si>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</si>
  <si>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</si>
  <si>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</si>
  <si>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</si>
  <si>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</si>
  <si>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</si>
  <si>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</si>
  <si>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</si>
  <si>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</si>
  <si>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</si>
  <si>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</si>
  <si>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</si>
  <si>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2028-</t>
  </si>
  <si>
    <t>2025-2029</t>
  </si>
  <si>
    <t>2030-2034</t>
  </si>
  <si>
    <t>2035-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</si>
</sst>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Normal="100" zoomScaleSheetLayoutView="73" workbookViewId="0">
      <selection activeCell="I121" sqref="I121"/>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43830</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145</v>
      </c>
      <c r="E11" s="12" t="s">
        <v>142</v>
      </c>
      <c r="F11" s="12" t="s">
        <v>143</v>
      </c>
      <c r="G11" s="6"/>
      <c r="H11" s="6"/>
      <c r="I11" s="6"/>
      <c r="J11" s="6"/>
      <c r="K11" s="6"/>
      <c r="L11" s="6"/>
      <c r="M11" s="6"/>
      <c r="N11" s="6"/>
    </row>
    <row r="12" spans="1:14" x14ac:dyDescent="0.25">
      <c r="A12" s="1"/>
      <c r="B12" s="6"/>
      <c r="C12" s="12" t="s">
        <v>52</v>
      </c>
      <c r="D12" s="12" t="s">
        <v>145</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72021</v>
      </c>
      <c r="E17" s="6"/>
      <c r="F17" s="6"/>
      <c r="G17" s="6"/>
      <c r="H17" s="6"/>
      <c r="I17" s="12" t="s">
        <v>42</v>
      </c>
      <c r="J17" s="12"/>
      <c r="K17" s="23">
        <v>99230</v>
      </c>
      <c r="L17" s="6"/>
      <c r="M17" s="6"/>
      <c r="N17" s="6"/>
    </row>
    <row r="18" spans="1:14" x14ac:dyDescent="0.25">
      <c r="A18" s="1"/>
      <c r="B18" s="6"/>
      <c r="C18" s="12" t="s">
        <v>61</v>
      </c>
      <c r="D18" s="23">
        <v>4454</v>
      </c>
      <c r="E18" s="6"/>
      <c r="F18" s="6"/>
      <c r="G18" s="6"/>
      <c r="H18" s="6"/>
      <c r="I18" s="12" t="s">
        <v>43</v>
      </c>
      <c r="J18" s="12"/>
      <c r="K18" s="23">
        <v>43649</v>
      </c>
      <c r="L18" s="6"/>
      <c r="M18" s="6"/>
      <c r="N18" s="6"/>
    </row>
    <row r="19" spans="1:14" x14ac:dyDescent="0.25">
      <c r="A19" s="1"/>
      <c r="B19" s="6"/>
      <c r="C19" s="12" t="s">
        <v>28</v>
      </c>
      <c r="D19" s="23"/>
      <c r="E19" s="6"/>
      <c r="F19" s="6"/>
      <c r="G19" s="6"/>
      <c r="H19" s="6"/>
      <c r="I19" s="12" t="s">
        <v>48</v>
      </c>
      <c r="J19" s="12"/>
      <c r="K19" s="23">
        <v>33980</v>
      </c>
      <c r="L19" s="6"/>
      <c r="M19" s="6"/>
      <c r="N19" s="6"/>
    </row>
    <row r="20" spans="1:14" x14ac:dyDescent="0.25">
      <c r="A20" s="1"/>
      <c r="B20" s="6"/>
      <c r="C20" s="21" t="s">
        <v>23</v>
      </c>
      <c r="D20" s="24">
        <f>SUM(D17:D19)</f>
        <v>76475</v>
      </c>
      <c r="E20" s="6"/>
      <c r="F20" s="6"/>
      <c r="G20" s="6"/>
      <c r="H20" s="6"/>
      <c r="I20" s="12" t="s">
        <v>44</v>
      </c>
      <c r="J20" s="12"/>
      <c r="K20" s="23">
        <v>725796</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7655</v>
      </c>
      <c r="E23" s="37">
        <f>IF($D$30=0,,(D23/$D$30))</f>
        <v>0.10628844364838033</v>
      </c>
      <c r="F23" s="23">
        <v>830229</v>
      </c>
      <c r="G23" s="6"/>
      <c r="H23" s="6"/>
      <c r="I23" s="12" t="s">
        <v>65</v>
      </c>
      <c r="J23" s="12"/>
      <c r="K23" s="23">
        <v>4338</v>
      </c>
      <c r="L23" s="37">
        <f>IF($K$31=0,,(K23/$K$31))</f>
        <v>6.0232432207272882E-2</v>
      </c>
      <c r="M23" s="6"/>
      <c r="N23" s="6"/>
    </row>
    <row r="24" spans="1:14" x14ac:dyDescent="0.25">
      <c r="A24" s="1"/>
      <c r="B24" s="6"/>
      <c r="C24" s="27" t="s">
        <v>31</v>
      </c>
      <c r="D24" s="23"/>
      <c r="E24" s="37">
        <f t="shared" ref="E24:E30" si="0">IF($D$30=0,,(D24/$D$30))</f>
        <v>0</v>
      </c>
      <c r="F24" s="23"/>
      <c r="G24" s="6"/>
      <c r="H24" s="6"/>
      <c r="I24" s="12" t="s">
        <v>63</v>
      </c>
      <c r="J24" s="12"/>
      <c r="K24" s="23">
        <v>1554</v>
      </c>
      <c r="L24" s="37">
        <f t="shared" ref="L24:L31" si="1">IF($K$31=0,,(K24/$K$31))</f>
        <v>2.1577040029991251E-2</v>
      </c>
      <c r="M24" s="6"/>
      <c r="N24" s="6"/>
    </row>
    <row r="25" spans="1:14" x14ac:dyDescent="0.25">
      <c r="A25" s="1"/>
      <c r="B25" s="6"/>
      <c r="C25" s="27" t="s">
        <v>32</v>
      </c>
      <c r="D25" s="23"/>
      <c r="E25" s="37">
        <f t="shared" si="0"/>
        <v>0</v>
      </c>
      <c r="F25" s="23"/>
      <c r="G25" s="6"/>
      <c r="H25" s="6"/>
      <c r="I25" s="12" t="s">
        <v>64</v>
      </c>
      <c r="J25" s="12"/>
      <c r="K25" s="23">
        <v>796</v>
      </c>
      <c r="L25" s="37">
        <f t="shared" si="1"/>
        <v>1.1052331958734257E-2</v>
      </c>
      <c r="M25" s="6"/>
      <c r="N25" s="6"/>
    </row>
    <row r="26" spans="1:14" ht="29.25" customHeight="1" x14ac:dyDescent="0.25">
      <c r="A26" s="1"/>
      <c r="B26" s="6"/>
      <c r="C26" s="27" t="s">
        <v>62</v>
      </c>
      <c r="D26" s="23"/>
      <c r="E26" s="37">
        <f t="shared" si="0"/>
        <v>0</v>
      </c>
      <c r="F26" s="23"/>
      <c r="G26" s="6"/>
      <c r="H26" s="6"/>
      <c r="I26" s="12" t="s">
        <v>56</v>
      </c>
      <c r="J26" s="12"/>
      <c r="K26" s="23">
        <v>11651</v>
      </c>
      <c r="L26" s="37">
        <f t="shared" si="1"/>
        <v>0.16177226086835783</v>
      </c>
      <c r="M26" s="6"/>
      <c r="N26" s="6"/>
    </row>
    <row r="27" spans="1:14" x14ac:dyDescent="0.25">
      <c r="A27" s="1"/>
      <c r="B27" s="6"/>
      <c r="C27" s="27" t="s">
        <v>33</v>
      </c>
      <c r="D27" s="23">
        <v>64366</v>
      </c>
      <c r="E27" s="37">
        <f t="shared" si="0"/>
        <v>0.8937115563516197</v>
      </c>
      <c r="F27" s="23">
        <v>715098</v>
      </c>
      <c r="G27" s="6"/>
      <c r="H27" s="6"/>
      <c r="I27" s="12" t="s">
        <v>57</v>
      </c>
      <c r="J27" s="12"/>
      <c r="K27" s="23">
        <v>23541</v>
      </c>
      <c r="L27" s="37">
        <f t="shared" si="1"/>
        <v>0.32686299829216481</v>
      </c>
      <c r="M27" s="6"/>
      <c r="N27" s="6"/>
    </row>
    <row r="28" spans="1:14" x14ac:dyDescent="0.25">
      <c r="A28" s="1"/>
      <c r="B28" s="6"/>
      <c r="C28" s="27" t="s">
        <v>34</v>
      </c>
      <c r="D28" s="23"/>
      <c r="E28" s="37">
        <f t="shared" si="0"/>
        <v>0</v>
      </c>
      <c r="F28" s="23"/>
      <c r="G28" s="6"/>
      <c r="H28" s="6"/>
      <c r="I28" s="12" t="s">
        <v>58</v>
      </c>
      <c r="J28" s="12"/>
      <c r="K28" s="23">
        <v>7377</v>
      </c>
      <c r="L28" s="37">
        <f t="shared" si="1"/>
        <v>0.10242845836630983</v>
      </c>
      <c r="M28" s="6"/>
      <c r="N28" s="6"/>
    </row>
    <row r="29" spans="1:14" x14ac:dyDescent="0.25">
      <c r="A29" s="1"/>
      <c r="B29" s="6"/>
      <c r="C29" s="27" t="s">
        <v>35</v>
      </c>
      <c r="D29" s="23"/>
      <c r="E29" s="37">
        <f t="shared" si="0"/>
        <v>0</v>
      </c>
      <c r="F29" s="23"/>
      <c r="G29" s="6"/>
      <c r="H29" s="6"/>
      <c r="I29" s="12" t="s">
        <v>59</v>
      </c>
      <c r="J29" s="12"/>
      <c r="K29" s="23">
        <v>22764</v>
      </c>
      <c r="L29" s="37">
        <f t="shared" si="1"/>
        <v>0.31607447827716917</v>
      </c>
      <c r="M29" s="6"/>
      <c r="N29" s="6"/>
    </row>
    <row r="30" spans="1:14" x14ac:dyDescent="0.25">
      <c r="A30" s="1"/>
      <c r="B30" s="6"/>
      <c r="C30" s="26" t="s">
        <v>46</v>
      </c>
      <c r="D30" s="30">
        <f>SUM(D23:D29)</f>
        <v>72021</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72021</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46245</v>
      </c>
      <c r="E34" s="37">
        <f>IF($D$36=0,,(D34/$D$36))</f>
        <v>0.64210438622068566</v>
      </c>
      <c r="F34" s="6"/>
      <c r="G34" s="6"/>
      <c r="H34" s="6"/>
      <c r="I34" s="12" t="s">
        <v>38</v>
      </c>
      <c r="J34" s="12"/>
      <c r="K34" s="23">
        <v>62883</v>
      </c>
      <c r="L34" s="37">
        <f>IF($K$36=0,,(K34/$K$36))</f>
        <v>0.87312033990086224</v>
      </c>
      <c r="M34" s="6"/>
      <c r="N34" s="6"/>
    </row>
    <row r="35" spans="1:16" x14ac:dyDescent="0.25">
      <c r="A35" s="1"/>
      <c r="B35" s="6"/>
      <c r="C35" s="27" t="s">
        <v>11</v>
      </c>
      <c r="D35" s="23">
        <v>25776</v>
      </c>
      <c r="E35" s="37">
        <f>IF($D$36=0,,(D35/$D$36))</f>
        <v>0.35789561377931439</v>
      </c>
      <c r="F35" s="6"/>
      <c r="G35" s="6"/>
      <c r="H35" s="6"/>
      <c r="I35" s="31" t="s">
        <v>39</v>
      </c>
      <c r="J35" s="31"/>
      <c r="K35" s="32">
        <v>9138</v>
      </c>
      <c r="L35" s="37">
        <f>IF($K$36=0,,(K35/$K$36))</f>
        <v>0.12687966009913776</v>
      </c>
      <c r="M35" s="6"/>
      <c r="N35" s="6"/>
    </row>
    <row r="36" spans="1:16" x14ac:dyDescent="0.25">
      <c r="A36" s="1"/>
      <c r="B36" s="6"/>
      <c r="C36" s="26" t="s">
        <v>46</v>
      </c>
      <c r="D36" s="30">
        <f>SUM(D34:D35)</f>
        <v>72021</v>
      </c>
      <c r="E36" s="46">
        <f>IF($D$36=0,,(D36/$D$36))</f>
        <v>1</v>
      </c>
      <c r="F36" s="6"/>
      <c r="G36" s="6"/>
      <c r="H36" s="6"/>
      <c r="I36" s="33" t="s">
        <v>46</v>
      </c>
      <c r="J36" s="34"/>
      <c r="K36" s="30">
        <f>SUM(K34:K35)</f>
        <v>72021</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21397</v>
      </c>
      <c r="E41" s="23">
        <v>16436</v>
      </c>
      <c r="F41" s="23">
        <v>12906</v>
      </c>
      <c r="G41" s="23">
        <v>9772</v>
      </c>
      <c r="H41" s="23">
        <v>6837</v>
      </c>
      <c r="I41" s="23">
        <v>4068</v>
      </c>
      <c r="J41" s="23">
        <v>592</v>
      </c>
      <c r="K41" s="23">
        <v>13</v>
      </c>
      <c r="L41" s="23">
        <v>0</v>
      </c>
      <c r="M41" s="30">
        <f>SUM(D41:L41)</f>
        <v>72021</v>
      </c>
      <c r="N41" s="6"/>
    </row>
    <row r="42" spans="1:16" x14ac:dyDescent="0.25">
      <c r="A42" s="1"/>
      <c r="B42" s="6"/>
      <c r="C42" s="12" t="s">
        <v>80</v>
      </c>
      <c r="D42" s="37">
        <f>IF($M$41=0,,(D41/$M$41))</f>
        <v>0.2970939031671318</v>
      </c>
      <c r="E42" s="37">
        <f t="shared" ref="E42:M42" si="2">IF($M$41=0,,(E41/$M$41))</f>
        <v>0.22821121617306064</v>
      </c>
      <c r="F42" s="37">
        <f t="shared" si="2"/>
        <v>0.17919773399425168</v>
      </c>
      <c r="G42" s="37">
        <f t="shared" si="2"/>
        <v>0.13568264811652156</v>
      </c>
      <c r="H42" s="37">
        <f t="shared" si="2"/>
        <v>9.4930645228475025E-2</v>
      </c>
      <c r="I42" s="37">
        <f t="shared" si="2"/>
        <v>5.6483525638355479E-2</v>
      </c>
      <c r="J42" s="37">
        <f t="shared" si="2"/>
        <v>8.2198247733300013E-3</v>
      </c>
      <c r="K42" s="37">
        <f t="shared" si="2"/>
        <v>1.8050290887380068E-4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2020</v>
      </c>
      <c r="E44" s="29">
        <v>2021</v>
      </c>
      <c r="F44" s="29">
        <v>2022</v>
      </c>
      <c r="G44" s="29">
        <v>2023</v>
      </c>
      <c r="H44" s="29">
        <v>2024</v>
      </c>
      <c r="I44" s="29">
        <v>2025</v>
      </c>
      <c r="J44" s="29">
        <v>2026</v>
      </c>
      <c r="K44" s="29">
        <v>2027</v>
      </c>
      <c r="L44" s="29" t="s">
        <v>146</v>
      </c>
      <c r="M44" s="29" t="s">
        <v>46</v>
      </c>
      <c r="N44" s="6"/>
    </row>
    <row r="45" spans="1:16" x14ac:dyDescent="0.25">
      <c r="A45" s="1"/>
      <c r="B45" s="6"/>
      <c r="C45" s="12" t="s">
        <v>54</v>
      </c>
      <c r="D45" s="23">
        <v>58055</v>
      </c>
      <c r="E45" s="23">
        <v>4952</v>
      </c>
      <c r="F45" s="23">
        <v>5368</v>
      </c>
      <c r="G45" s="23">
        <v>1504</v>
      </c>
      <c r="H45" s="23">
        <v>1681</v>
      </c>
      <c r="I45" s="23">
        <v>145</v>
      </c>
      <c r="J45" s="23">
        <v>42</v>
      </c>
      <c r="K45" s="23">
        <v>59</v>
      </c>
      <c r="L45" s="23">
        <v>215</v>
      </c>
      <c r="M45" s="30">
        <f>SUM(D45:L45)</f>
        <v>72021</v>
      </c>
      <c r="N45" s="6"/>
    </row>
    <row r="46" spans="1:16" x14ac:dyDescent="0.25">
      <c r="A46" s="1"/>
      <c r="B46" s="6"/>
      <c r="C46" s="12" t="s">
        <v>80</v>
      </c>
      <c r="D46" s="37">
        <f>IF($M$41=0,,(D45/$M$41))</f>
        <v>0.80608433651296152</v>
      </c>
      <c r="E46" s="37">
        <f t="shared" ref="E46:M46" si="3">IF($M$41=0,,(E45/$M$41))</f>
        <v>6.875772344177393E-2</v>
      </c>
      <c r="F46" s="37">
        <f t="shared" si="3"/>
        <v>7.4533816525735555E-2</v>
      </c>
      <c r="G46" s="37">
        <f t="shared" si="3"/>
        <v>2.0882798072784328E-2</v>
      </c>
      <c r="H46" s="37">
        <f t="shared" si="3"/>
        <v>2.3340414601296842E-2</v>
      </c>
      <c r="I46" s="37">
        <f t="shared" si="3"/>
        <v>2.0133016759000845E-3</v>
      </c>
      <c r="J46" s="37">
        <f t="shared" si="3"/>
        <v>5.8316324405381767E-4</v>
      </c>
      <c r="K46" s="37">
        <f t="shared" si="3"/>
        <v>8.192055095041724E-4</v>
      </c>
      <c r="L46" s="37">
        <f t="shared" si="3"/>
        <v>2.9852404159897809E-3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9696</v>
      </c>
      <c r="E53" s="23">
        <v>9210</v>
      </c>
      <c r="F53" s="23">
        <v>7412</v>
      </c>
      <c r="G53" s="23">
        <v>16808</v>
      </c>
      <c r="H53" s="23">
        <v>28895</v>
      </c>
      <c r="I53" s="30">
        <f>SUM(D53:H53)</f>
        <v>72021</v>
      </c>
      <c r="J53" s="7"/>
      <c r="K53" s="6"/>
      <c r="L53" s="6"/>
      <c r="M53" s="6"/>
      <c r="N53" s="6"/>
    </row>
    <row r="54" spans="1:14" x14ac:dyDescent="0.25">
      <c r="A54" s="1"/>
      <c r="B54" s="6"/>
      <c r="C54" s="12" t="s">
        <v>80</v>
      </c>
      <c r="D54" s="37">
        <f t="shared" ref="D54:I54" si="4">IF($I$53=0,,(D53/$I$53))</f>
        <v>0.13462740034156703</v>
      </c>
      <c r="E54" s="37">
        <f t="shared" si="4"/>
        <v>0.12787936851751572</v>
      </c>
      <c r="F54" s="37">
        <f t="shared" si="4"/>
        <v>0.10291442773635467</v>
      </c>
      <c r="G54" s="37">
        <f t="shared" si="4"/>
        <v>0.23337637633468017</v>
      </c>
      <c r="H54" s="37">
        <f t="shared" si="4"/>
        <v>0.40120242706988241</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0.37640000000000001</v>
      </c>
      <c r="E64" s="6"/>
      <c r="F64" s="6"/>
      <c r="G64" s="6"/>
      <c r="H64" s="6"/>
      <c r="I64" s="6"/>
      <c r="J64" s="6"/>
      <c r="K64" s="6"/>
      <c r="L64" s="6"/>
      <c r="M64" s="6"/>
      <c r="N64" s="6"/>
    </row>
    <row r="65" spans="1:14" x14ac:dyDescent="0.25">
      <c r="A65" s="1"/>
      <c r="B65" s="6"/>
      <c r="C65" s="12" t="s">
        <v>102</v>
      </c>
      <c r="D65" s="78">
        <v>0.42520000000000002</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55560</v>
      </c>
      <c r="E85" s="6"/>
      <c r="F85" s="6"/>
      <c r="G85" s="6"/>
      <c r="H85" s="6"/>
      <c r="I85" s="6"/>
      <c r="J85" s="6"/>
      <c r="K85" s="6"/>
      <c r="L85" s="6"/>
      <c r="M85" s="6"/>
      <c r="N85" s="6"/>
    </row>
    <row r="86" spans="1:14" x14ac:dyDescent="0.25">
      <c r="A86" s="1"/>
      <c r="B86" s="6"/>
      <c r="C86" s="12" t="s">
        <v>22</v>
      </c>
      <c r="D86" s="42">
        <v>55560</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2020</v>
      </c>
      <c r="E89" s="36">
        <v>2021</v>
      </c>
      <c r="F89" s="36">
        <v>2022</v>
      </c>
      <c r="G89" s="36">
        <v>2023</v>
      </c>
      <c r="H89" s="36">
        <v>2024</v>
      </c>
      <c r="I89" s="36" t="s">
        <v>147</v>
      </c>
      <c r="J89" s="36" t="s">
        <v>148</v>
      </c>
      <c r="K89" s="36" t="s">
        <v>149</v>
      </c>
      <c r="L89" s="36" t="s">
        <v>46</v>
      </c>
      <c r="M89" s="6"/>
      <c r="N89" s="6"/>
    </row>
    <row r="90" spans="1:14" x14ac:dyDescent="0.25">
      <c r="A90" s="1"/>
      <c r="B90" s="6"/>
      <c r="C90" s="12" t="s">
        <v>23</v>
      </c>
      <c r="D90" s="23">
        <v>9120</v>
      </c>
      <c r="E90" s="23">
        <v>12168</v>
      </c>
      <c r="F90" s="23">
        <v>7478</v>
      </c>
      <c r="G90" s="23">
        <v>6360</v>
      </c>
      <c r="H90" s="23">
        <v>11350</v>
      </c>
      <c r="I90" s="23">
        <v>8174</v>
      </c>
      <c r="J90" s="23">
        <v>0</v>
      </c>
      <c r="K90" s="23">
        <v>910</v>
      </c>
      <c r="L90" s="30">
        <f>SUM(D90:K90)</f>
        <v>55560</v>
      </c>
      <c r="M90" s="6"/>
      <c r="N90" s="6"/>
    </row>
    <row r="91" spans="1:14" x14ac:dyDescent="0.25">
      <c r="A91" s="1"/>
      <c r="B91" s="6"/>
      <c r="C91" s="12" t="s">
        <v>82</v>
      </c>
      <c r="D91" s="37">
        <f>IF($L$90=0,,(D90/$L$90))</f>
        <v>0.16414686825053995</v>
      </c>
      <c r="E91" s="37">
        <f t="shared" ref="E91:L91" si="5">IF($L$90=0,,(E90/$L$90))</f>
        <v>0.21900647948164148</v>
      </c>
      <c r="F91" s="37">
        <f t="shared" si="5"/>
        <v>0.13459323254139668</v>
      </c>
      <c r="G91" s="37">
        <f t="shared" si="5"/>
        <v>0.11447084233261338</v>
      </c>
      <c r="H91" s="37">
        <f t="shared" si="5"/>
        <v>0.20428365730741541</v>
      </c>
      <c r="I91" s="37">
        <f t="shared" si="5"/>
        <v>0.14712023038156946</v>
      </c>
      <c r="J91" s="37">
        <f t="shared" si="5"/>
        <v>0</v>
      </c>
      <c r="K91" s="37">
        <f t="shared" si="5"/>
        <v>1.6378689704823614E-2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28645</v>
      </c>
      <c r="E94" s="37">
        <f>IF($D$96=0,,(D94/$D$96))</f>
        <v>0.51556875449964001</v>
      </c>
      <c r="F94" s="6"/>
      <c r="G94" s="6"/>
      <c r="H94" s="6"/>
      <c r="I94" s="6"/>
      <c r="J94" s="6"/>
      <c r="K94" s="6"/>
      <c r="L94" s="6"/>
      <c r="M94" s="6"/>
      <c r="N94" s="6"/>
    </row>
    <row r="95" spans="1:14" x14ac:dyDescent="0.25">
      <c r="A95" s="1"/>
      <c r="B95" s="6"/>
      <c r="C95" s="12" t="s">
        <v>37</v>
      </c>
      <c r="D95" s="23">
        <v>26915</v>
      </c>
      <c r="E95" s="37">
        <f>IF($D$96=0,,(D95/$D$96))</f>
        <v>0.48443124550035999</v>
      </c>
      <c r="F95" s="6"/>
      <c r="G95" s="6"/>
      <c r="H95" s="6"/>
      <c r="I95" s="6"/>
      <c r="J95" s="6"/>
      <c r="K95" s="6"/>
      <c r="L95" s="6"/>
      <c r="M95" s="6"/>
      <c r="N95" s="6"/>
    </row>
    <row r="96" spans="1:14" x14ac:dyDescent="0.25">
      <c r="A96" s="1"/>
      <c r="B96" s="6"/>
      <c r="C96" s="21" t="s">
        <v>46</v>
      </c>
      <c r="D96" s="30">
        <f>SUM(D94:D95)</f>
        <v>55560</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76475</v>
      </c>
      <c r="E101" s="79">
        <v>51648</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593</v>
      </c>
      <c r="F104" s="6"/>
      <c r="G104" s="6"/>
      <c r="H104" s="6"/>
      <c r="I104" s="6"/>
      <c r="J104" s="6"/>
      <c r="K104" s="6"/>
      <c r="L104" s="6"/>
      <c r="M104" s="6"/>
      <c r="N104" s="6"/>
    </row>
    <row r="105" spans="1:14" x14ac:dyDescent="0.25">
      <c r="B105" s="6"/>
      <c r="C105" s="52" t="s">
        <v>46</v>
      </c>
      <c r="D105" s="85">
        <f>SUM(D101:D104)</f>
        <v>76475</v>
      </c>
      <c r="E105" s="82">
        <f>SUM(E101:E104)</f>
        <v>55560</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47699</v>
      </c>
      <c r="E120" s="79">
        <v>26915</v>
      </c>
      <c r="F120" s="6"/>
      <c r="G120" s="6"/>
      <c r="H120" s="6"/>
      <c r="I120" s="6"/>
      <c r="J120" s="6"/>
      <c r="K120" s="6"/>
      <c r="L120" s="6"/>
      <c r="M120" s="6"/>
      <c r="N120" s="6"/>
    </row>
    <row r="121" spans="2:14" x14ac:dyDescent="0.25">
      <c r="B121" s="6"/>
      <c r="C121" s="53" t="s">
        <v>11</v>
      </c>
      <c r="D121" s="68">
        <v>28776</v>
      </c>
      <c r="E121" s="79">
        <v>28645</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76475</v>
      </c>
      <c r="E123" s="87">
        <f>SUM(E120:E122)</f>
        <v>55560</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2019-07-12T12:22:49Z</cp:lastPrinted>
  <dcterms:created xsi:type="dcterms:W3CDTF">2012-02-01T12:08:15Z</dcterms:created>
  <dcterms:modified xsi:type="dcterms:W3CDTF">2020-01-16T14:47:49Z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