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0\Q1\"/>
    </mc:Choice>
  </mc:AlternateContent>
  <bookViews>
    <workbookView xWindow="1680" yWindow="0" windowWidth="23760" windowHeight="12765"/>
  </bookViews>
  <sheets>
    <sheet name="Template" sheetId="6" r:id="rId1"/>
    <sheet name="Glossary" sheetId="7" r:id="rId2"/>
  </sheets>
  <definedNames>
    <definedName name="_xlnm.Print_Area" localSheetId="1">Glossary!#REF!</definedName>
    <definedName name="_xlnm.Print_Area" localSheetId="0">Template!$C$2:$M$136</definedName>
  </definedNames>
  <calcPr calcId="162913"/>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<sst xmlns="http://schemas.openxmlformats.org/spreadsheetml/2006/main" count="215" uniqueCount="151">
  <si>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</si>
  <si>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</si>
  <si>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</si>
  <si>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</si>
  <si>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</si>
  <si>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</si>
  <si>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</si>
  <si>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</si>
  <si>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</si>
  <si>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</si>
  <si>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</si>
  <si>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</si>
  <si>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</si>
  <si>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</si>
  <si>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</si>
  <si>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</si>
  <si>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</si>
  <si>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</si>
  <si>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</si>
  <si>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</si>
  <si>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</si>
  <si>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</si>
  <si>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</si>
  <si>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</si>
  <si>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</si>
  <si>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</si>
  <si>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</si>
  <si>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</si>
  <si>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</si>
  <si>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</si>
  <si>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</si>
  <si>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</si>
  <si>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</si>
  <si>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</si>
  <si>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</si>
  <si>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</si>
  <si>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</si>
  <si>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</si>
  <si>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</si>
  <si>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</si>
  <si>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</si>
  <si>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</si>
  <si>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</si>
  <si>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</si>
  <si>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</si>
  <si>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</si>
  <si>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</si>
  <si>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</si>
  <si>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</si>
  <si>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</si>
  <si>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</si>
  <si>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</si>
  <si>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</si>
  <si>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</si>
  <si>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</si>
  <si>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</si>
  <si>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</si>
  <si>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</si>
  <si>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</si>
  <si>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</si>
  <si>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</si>
  <si>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</si>
  <si>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</si>
  <si>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</si>
  <si>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</si>
  <si>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</si>
  <si>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</si>
  <si>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</si>
  <si>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</si>
  <si>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</si>
  <si>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</si>
  <si>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</si>
  <si>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</si>
  <si>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</si>
  <si>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</si>
  <si>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</si>
  <si>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</si>
  <si>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</si>
  <si>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</si>
  <si>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</si>
  <si>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</si>
  <si>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</si>
  <si>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</si>
  <si>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</si>
  <si>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</si>
  <si>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</si>
  <si>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</si>
  <si>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</si>
  <si>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</si>
  <si>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</si>
  <si>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</si>
  <si>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</si>
  <si>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</si>
  <si>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</si>
  <si>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</si>
  <si>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</si>
  <si>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</si>
  <si>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</si>
  <si>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</si>
  <si>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</si>
  <si>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</si>
  <si>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</si>
  <si>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</si>
  <si>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</si>
  <si>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</si>
  <si>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</si>
  <si>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</si>
  <si>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</si>
  <si>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</si>
  <si>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</si>
  <si>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</si>
  <si>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</si>
  <si>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</si>
  <si>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</si>
  <si>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</si>
  <si>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</si>
  <si>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</si>
  <si>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</si>
  <si>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</si>
  <si>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</si>
  <si>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</si>
  <si>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</si>
  <si>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</si>
  <si>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</si>
  <si>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</si>
  <si>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</si>
  <si>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</si>
  <si>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</si>
  <si>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</si>
  <si>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</si>
  <si>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</si>
  <si>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</si>
  <si>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</si>
  <si>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</si>
  <si>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</si>
  <si>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</si>
  <si>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</si>
  <si>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</si>
  <si>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</si>
  <si>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</si>
  <si>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</si>
  <si>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</si>
  <si>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</si>
  <si>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</si>
  <si>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</si>
  <si>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</si>
  <si>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2028-</t>
  </si>
  <si>
    <t>2025-2029</t>
  </si>
  <si>
    <t>2030-2034</t>
  </si>
  <si>
    <t>2035-</t>
  </si>
  <si>
    <t>A/negative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</si>
</sst>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topLeftCell="B1" zoomScale="85" zoomScaleNormal="85" zoomScaleSheetLayoutView="73" workbookViewId="0">
      <selection activeCell="G18" sqref="G18"/>
    </sheetView>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43921</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143</v>
      </c>
      <c r="E11" s="12" t="s">
        <v>142</v>
      </c>
      <c r="F11" s="12" t="s">
        <v>150</v>
      </c>
      <c r="G11" s="6"/>
      <c r="H11" s="6"/>
      <c r="I11" s="6"/>
      <c r="J11" s="6"/>
      <c r="K11" s="6"/>
      <c r="L11" s="6"/>
      <c r="M11" s="6"/>
      <c r="N11" s="6"/>
    </row>
    <row r="12" spans="1:14" x14ac:dyDescent="0.25">
      <c r="A12" s="1"/>
      <c r="B12" s="6"/>
      <c r="C12" s="12" t="s">
        <v>52</v>
      </c>
      <c r="D12" s="12" t="s">
        <v>145</v>
      </c>
      <c r="E12" s="12" t="s">
        <v>142</v>
      </c>
      <c r="F12" s="12" t="s">
        <v>150</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73037</v>
      </c>
      <c r="E17" s="6"/>
      <c r="F17" s="6"/>
      <c r="G17" s="6"/>
      <c r="H17" s="6"/>
      <c r="I17" s="12" t="s">
        <v>42</v>
      </c>
      <c r="J17" s="12"/>
      <c r="K17" s="23">
        <v>99051</v>
      </c>
      <c r="L17" s="6"/>
      <c r="M17" s="6"/>
      <c r="N17" s="6"/>
    </row>
    <row r="18" spans="1:14" x14ac:dyDescent="0.25">
      <c r="A18" s="1"/>
      <c r="B18" s="6"/>
      <c r="C18" s="12" t="s">
        <v>61</v>
      </c>
      <c r="D18" s="23">
        <v>4525</v>
      </c>
      <c r="E18" s="6"/>
      <c r="F18" s="6"/>
      <c r="G18" s="6"/>
      <c r="H18" s="6"/>
      <c r="I18" s="12" t="s">
        <v>43</v>
      </c>
      <c r="J18" s="12"/>
      <c r="K18" s="23">
        <v>44144</v>
      </c>
      <c r="L18" s="6"/>
      <c r="M18" s="6"/>
      <c r="N18" s="6"/>
    </row>
    <row r="19" spans="1:14" x14ac:dyDescent="0.25">
      <c r="A19" s="1"/>
      <c r="B19" s="6"/>
      <c r="C19" s="12" t="s">
        <v>28</v>
      </c>
      <c r="D19" s="23"/>
      <c r="E19" s="6"/>
      <c r="F19" s="6"/>
      <c r="G19" s="6"/>
      <c r="H19" s="6"/>
      <c r="I19" s="12" t="s">
        <v>48</v>
      </c>
      <c r="J19" s="12"/>
      <c r="K19" s="23">
        <v>34267</v>
      </c>
      <c r="L19" s="6"/>
      <c r="M19" s="6"/>
      <c r="N19" s="6"/>
    </row>
    <row r="20" spans="1:14" x14ac:dyDescent="0.25">
      <c r="A20" s="1"/>
      <c r="B20" s="6"/>
      <c r="C20" s="21" t="s">
        <v>23</v>
      </c>
      <c r="D20" s="24">
        <f>SUM(D17:D19)</f>
        <v>77562</v>
      </c>
      <c r="E20" s="6"/>
      <c r="F20" s="6"/>
      <c r="G20" s="6"/>
      <c r="H20" s="6"/>
      <c r="I20" s="12" t="s">
        <v>44</v>
      </c>
      <c r="J20" s="12"/>
      <c r="K20" s="23">
        <v>737365</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8514</v>
      </c>
      <c r="E23" s="37">
        <f>IF($D$30=0,,(D23/$D$30))</f>
        <v>0.11657105302791736</v>
      </c>
      <c r="F23" s="23">
        <v>830421</v>
      </c>
      <c r="G23" s="6"/>
      <c r="H23" s="6"/>
      <c r="I23" s="12" t="s">
        <v>65</v>
      </c>
      <c r="J23" s="12"/>
      <c r="K23" s="23">
        <v>4660</v>
      </c>
      <c r="L23" s="37">
        <f>IF($K$31=0,,(K23/$K$31))</f>
        <v>6.3803277790708823E-2</v>
      </c>
      <c r="M23" s="6"/>
      <c r="N23" s="6"/>
    </row>
    <row r="24" spans="1:14" x14ac:dyDescent="0.25">
      <c r="A24" s="1"/>
      <c r="B24" s="6"/>
      <c r="C24" s="27" t="s">
        <v>31</v>
      </c>
      <c r="D24" s="23"/>
      <c r="E24" s="37">
        <f t="shared" ref="E24:E30" si="0">IF($D$30=0,,(D24/$D$30))</f>
        <v>0</v>
      </c>
      <c r="F24" s="23"/>
      <c r="G24" s="6"/>
      <c r="H24" s="6"/>
      <c r="I24" s="12" t="s">
        <v>63</v>
      </c>
      <c r="J24" s="12"/>
      <c r="K24" s="23">
        <v>1668</v>
      </c>
      <c r="L24" s="37">
        <f t="shared" ref="L24:L31" si="1">IF($K$31=0,,(K24/$K$31))</f>
        <v>2.2837739775730108E-2</v>
      </c>
      <c r="M24" s="6"/>
      <c r="N24" s="6"/>
    </row>
    <row r="25" spans="1:14" x14ac:dyDescent="0.25">
      <c r="A25" s="1"/>
      <c r="B25" s="6"/>
      <c r="C25" s="27" t="s">
        <v>32</v>
      </c>
      <c r="D25" s="23"/>
      <c r="E25" s="37">
        <f t="shared" si="0"/>
        <v>0</v>
      </c>
      <c r="F25" s="23"/>
      <c r="G25" s="6"/>
      <c r="H25" s="6"/>
      <c r="I25" s="12" t="s">
        <v>64</v>
      </c>
      <c r="J25" s="12"/>
      <c r="K25" s="23">
        <v>807</v>
      </c>
      <c r="L25" s="37">
        <f t="shared" si="1"/>
        <v>1.1049194244013308E-2</v>
      </c>
      <c r="M25" s="6"/>
      <c r="N25" s="6"/>
    </row>
    <row r="26" spans="1:14" ht="29.25" customHeight="1" x14ac:dyDescent="0.25">
      <c r="A26" s="1"/>
      <c r="B26" s="6"/>
      <c r="C26" s="27" t="s">
        <v>62</v>
      </c>
      <c r="D26" s="23"/>
      <c r="E26" s="37">
        <f t="shared" si="0"/>
        <v>0</v>
      </c>
      <c r="F26" s="23"/>
      <c r="G26" s="6"/>
      <c r="H26" s="6"/>
      <c r="I26" s="12" t="s">
        <v>56</v>
      </c>
      <c r="J26" s="12"/>
      <c r="K26" s="23">
        <v>11656</v>
      </c>
      <c r="L26" s="37">
        <f t="shared" si="1"/>
        <v>0.15959034461985022</v>
      </c>
      <c r="M26" s="6"/>
      <c r="N26" s="6"/>
    </row>
    <row r="27" spans="1:14" x14ac:dyDescent="0.25">
      <c r="A27" s="1"/>
      <c r="B27" s="6"/>
      <c r="C27" s="27" t="s">
        <v>33</v>
      </c>
      <c r="D27" s="23">
        <v>64523</v>
      </c>
      <c r="E27" s="37">
        <f t="shared" si="0"/>
        <v>0.88342894697208263</v>
      </c>
      <c r="F27" s="23">
        <v>726620</v>
      </c>
      <c r="G27" s="6"/>
      <c r="H27" s="6"/>
      <c r="I27" s="12" t="s">
        <v>57</v>
      </c>
      <c r="J27" s="12"/>
      <c r="K27" s="23">
        <v>23623</v>
      </c>
      <c r="L27" s="37">
        <f t="shared" si="1"/>
        <v>0.32343880498925204</v>
      </c>
      <c r="M27" s="6"/>
      <c r="N27" s="6"/>
    </row>
    <row r="28" spans="1:14" x14ac:dyDescent="0.25">
      <c r="A28" s="1"/>
      <c r="B28" s="6"/>
      <c r="C28" s="27" t="s">
        <v>34</v>
      </c>
      <c r="D28" s="23"/>
      <c r="E28" s="37">
        <f t="shared" si="0"/>
        <v>0</v>
      </c>
      <c r="F28" s="23"/>
      <c r="G28" s="6"/>
      <c r="H28" s="6"/>
      <c r="I28" s="12" t="s">
        <v>58</v>
      </c>
      <c r="J28" s="12"/>
      <c r="K28" s="23">
        <v>7525</v>
      </c>
      <c r="L28" s="37">
        <f t="shared" si="1"/>
        <v>0.10302997111053301</v>
      </c>
      <c r="M28" s="6"/>
      <c r="N28" s="6"/>
    </row>
    <row r="29" spans="1:14" x14ac:dyDescent="0.25">
      <c r="A29" s="1"/>
      <c r="B29" s="6"/>
      <c r="C29" s="27" t="s">
        <v>35</v>
      </c>
      <c r="D29" s="23"/>
      <c r="E29" s="37">
        <f t="shared" si="0"/>
        <v>0</v>
      </c>
      <c r="F29" s="23"/>
      <c r="G29" s="6"/>
      <c r="H29" s="6"/>
      <c r="I29" s="12" t="s">
        <v>59</v>
      </c>
      <c r="J29" s="12"/>
      <c r="K29" s="23">
        <v>23098</v>
      </c>
      <c r="L29" s="37">
        <f t="shared" si="1"/>
        <v>0.31625066746991248</v>
      </c>
      <c r="M29" s="6"/>
      <c r="N29" s="6"/>
    </row>
    <row r="30" spans="1:14" x14ac:dyDescent="0.25">
      <c r="A30" s="1"/>
      <c r="B30" s="6"/>
      <c r="C30" s="26" t="s">
        <v>46</v>
      </c>
      <c r="D30" s="30">
        <f>SUM(D23:D29)</f>
        <v>73037</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73037</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45471</v>
      </c>
      <c r="E34" s="37">
        <f>IF($D$36=0,,(D34/$D$36))</f>
        <v>0.62257485931787993</v>
      </c>
      <c r="F34" s="6"/>
      <c r="G34" s="6"/>
      <c r="H34" s="6"/>
      <c r="I34" s="12" t="s">
        <v>38</v>
      </c>
      <c r="J34" s="12"/>
      <c r="K34" s="23">
        <v>62756</v>
      </c>
      <c r="L34" s="37">
        <f>IF($K$36=0,,(K34/$K$36))</f>
        <v>0.85923572983556284</v>
      </c>
      <c r="M34" s="6"/>
      <c r="N34" s="6"/>
    </row>
    <row r="35" spans="1:16" x14ac:dyDescent="0.25">
      <c r="A35" s="1"/>
      <c r="B35" s="6"/>
      <c r="C35" s="27" t="s">
        <v>11</v>
      </c>
      <c r="D35" s="23">
        <v>27566</v>
      </c>
      <c r="E35" s="37">
        <f>IF($D$36=0,,(D35/$D$36))</f>
        <v>0.37742514068212002</v>
      </c>
      <c r="F35" s="6"/>
      <c r="G35" s="6"/>
      <c r="H35" s="6"/>
      <c r="I35" s="31" t="s">
        <v>39</v>
      </c>
      <c r="J35" s="31"/>
      <c r="K35" s="32">
        <v>10281</v>
      </c>
      <c r="L35" s="37">
        <f>IF($K$36=0,,(K35/$K$36))</f>
        <v>0.14076427016443721</v>
      </c>
      <c r="M35" s="6"/>
      <c r="N35" s="6"/>
    </row>
    <row r="36" spans="1:16" x14ac:dyDescent="0.25">
      <c r="A36" s="1"/>
      <c r="B36" s="6"/>
      <c r="C36" s="26" t="s">
        <v>46</v>
      </c>
      <c r="D36" s="30">
        <f>SUM(D34:D35)</f>
        <v>73037</v>
      </c>
      <c r="E36" s="46">
        <f>IF($D$36=0,,(D36/$D$36))</f>
        <v>1</v>
      </c>
      <c r="F36" s="6"/>
      <c r="G36" s="6"/>
      <c r="H36" s="6"/>
      <c r="I36" s="33" t="s">
        <v>46</v>
      </c>
      <c r="J36" s="34"/>
      <c r="K36" s="30">
        <f>SUM(K34:K35)</f>
        <v>73037</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21602</v>
      </c>
      <c r="E41" s="23">
        <v>16690</v>
      </c>
      <c r="F41" s="23">
        <v>13131</v>
      </c>
      <c r="G41" s="23">
        <v>9943</v>
      </c>
      <c r="H41" s="23">
        <v>6936</v>
      </c>
      <c r="I41" s="23">
        <v>4133</v>
      </c>
      <c r="J41" s="23">
        <v>592</v>
      </c>
      <c r="K41" s="23">
        <v>10</v>
      </c>
      <c r="L41" s="23">
        <v>0</v>
      </c>
      <c r="M41" s="30">
        <f>SUM(D41:L41)</f>
        <v>73037</v>
      </c>
      <c r="N41" s="6"/>
    </row>
    <row r="42" spans="1:16" x14ac:dyDescent="0.25">
      <c r="A42" s="1"/>
      <c r="B42" s="6"/>
      <c r="C42" s="12" t="s">
        <v>80</v>
      </c>
      <c r="D42" s="37">
        <f>IF($M$41=0,,(D41/$M$41))</f>
        <v>0.29576789846242313</v>
      </c>
      <c r="E42" s="37">
        <f t="shared" ref="E42:M42" si="2">IF($M$41=0,,(E41/$M$41))</f>
        <v>0.22851431466243138</v>
      </c>
      <c r="F42" s="37">
        <f t="shared" si="2"/>
        <v>0.17978558812656598</v>
      </c>
      <c r="G42" s="37">
        <f t="shared" si="2"/>
        <v>0.13613647877103385</v>
      </c>
      <c r="H42" s="37">
        <f t="shared" si="2"/>
        <v>9.4965565398359736E-2</v>
      </c>
      <c r="I42" s="37">
        <f t="shared" si="2"/>
        <v>5.6587756890343253E-2</v>
      </c>
      <c r="J42" s="37">
        <f t="shared" si="2"/>
        <v>8.1054807837123658E-3</v>
      </c>
      <c r="K42" s="37">
        <f t="shared" si="2"/>
        <v>1.3691690513027642E-4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2020</v>
      </c>
      <c r="E44" s="29">
        <v>2021</v>
      </c>
      <c r="F44" s="29">
        <v>2022</v>
      </c>
      <c r="G44" s="29">
        <v>2023</v>
      </c>
      <c r="H44" s="29">
        <v>2024</v>
      </c>
      <c r="I44" s="29">
        <v>2025</v>
      </c>
      <c r="J44" s="29">
        <v>2026</v>
      </c>
      <c r="K44" s="29">
        <v>2027</v>
      </c>
      <c r="L44" s="29" t="s">
        <v>146</v>
      </c>
      <c r="M44" s="29" t="s">
        <v>46</v>
      </c>
      <c r="N44" s="6"/>
    </row>
    <row r="45" spans="1:16" x14ac:dyDescent="0.25">
      <c r="A45" s="1"/>
      <c r="B45" s="6"/>
      <c r="C45" s="12" t="s">
        <v>54</v>
      </c>
      <c r="D45" s="23">
        <v>55620</v>
      </c>
      <c r="E45" s="23">
        <v>5472</v>
      </c>
      <c r="F45" s="23">
        <v>6515</v>
      </c>
      <c r="G45" s="23">
        <v>2199</v>
      </c>
      <c r="H45" s="23">
        <v>2362</v>
      </c>
      <c r="I45" s="23">
        <v>542</v>
      </c>
      <c r="J45" s="23">
        <v>42</v>
      </c>
      <c r="K45" s="23">
        <v>61</v>
      </c>
      <c r="L45" s="23">
        <v>224</v>
      </c>
      <c r="M45" s="30">
        <f>SUM(D45:L45)</f>
        <v>73037</v>
      </c>
      <c r="N45" s="6"/>
    </row>
    <row r="46" spans="1:16" x14ac:dyDescent="0.25">
      <c r="A46" s="1"/>
      <c r="B46" s="6"/>
      <c r="C46" s="12" t="s">
        <v>80</v>
      </c>
      <c r="D46" s="37">
        <f>IF($M$41=0,,(D45/$M$41))</f>
        <v>0.76153182633459748</v>
      </c>
      <c r="E46" s="37">
        <f t="shared" ref="E46:M46" si="3">IF($M$41=0,,(E45/$M$41))</f>
        <v>7.4920930487287263E-2</v>
      </c>
      <c r="F46" s="37">
        <f t="shared" si="3"/>
        <v>8.9201363692375094E-2</v>
      </c>
      <c r="G46" s="37">
        <f t="shared" si="3"/>
        <v>3.0108027438147788E-2</v>
      </c>
      <c r="H46" s="37">
        <f t="shared" si="3"/>
        <v>3.2339772991771293E-2</v>
      </c>
      <c r="I46" s="37">
        <f t="shared" si="3"/>
        <v>7.4208962580609829E-3</v>
      </c>
      <c r="J46" s="37">
        <f t="shared" si="3"/>
        <v>5.7505100154716098E-4</v>
      </c>
      <c r="K46" s="37">
        <f t="shared" si="3"/>
        <v>8.3519312129468623E-4</v>
      </c>
      <c r="L46" s="37">
        <f t="shared" si="3"/>
        <v>3.066938674918192E-3</v>
      </c>
      <c r="M46" s="46">
        <f t="shared" si="3"/>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10339</v>
      </c>
      <c r="E53" s="23">
        <v>8779</v>
      </c>
      <c r="F53" s="23">
        <v>7901</v>
      </c>
      <c r="G53" s="23">
        <v>15570</v>
      </c>
      <c r="H53" s="23">
        <v>30448</v>
      </c>
      <c r="I53" s="30">
        <f>SUM(D53:H53)</f>
        <v>73037</v>
      </c>
      <c r="J53" s="7"/>
      <c r="K53" s="6"/>
      <c r="L53" s="6"/>
      <c r="M53" s="6"/>
      <c r="N53" s="6"/>
    </row>
    <row r="54" spans="1:14" x14ac:dyDescent="0.25">
      <c r="A54" s="1"/>
      <c r="B54" s="6"/>
      <c r="C54" s="12" t="s">
        <v>80</v>
      </c>
      <c r="D54" s="37">
        <f t="shared" ref="D54:I54" si="4">IF($I$53=0,,(D53/$I$53))</f>
        <v>0.14155838821419281</v>
      </c>
      <c r="E54" s="37">
        <f t="shared" si="4"/>
        <v>0.12019935101386968</v>
      </c>
      <c r="F54" s="37">
        <f t="shared" si="4"/>
        <v>0.10817804674343141</v>
      </c>
      <c r="G54" s="37">
        <f t="shared" si="4"/>
        <v>0.2131796212878404</v>
      </c>
      <c r="H54" s="37">
        <f t="shared" si="4"/>
        <v>0.41688459274066569</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0.37419999999999998</v>
      </c>
      <c r="E64" s="6"/>
      <c r="F64" s="6"/>
      <c r="G64" s="6"/>
      <c r="H64" s="6"/>
      <c r="I64" s="6"/>
      <c r="J64" s="6"/>
      <c r="K64" s="6"/>
      <c r="L64" s="6"/>
      <c r="M64" s="6"/>
      <c r="N64" s="6"/>
    </row>
    <row r="65" spans="1:14" x14ac:dyDescent="0.25">
      <c r="A65" s="1"/>
      <c r="B65" s="6"/>
      <c r="C65" s="12" t="s">
        <v>102</v>
      </c>
      <c r="D65" s="78">
        <v>0.42609999999999998</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56443</v>
      </c>
      <c r="E85" s="6"/>
      <c r="F85" s="6"/>
      <c r="G85" s="6"/>
      <c r="H85" s="6"/>
      <c r="I85" s="6"/>
      <c r="J85" s="6"/>
      <c r="K85" s="6"/>
      <c r="L85" s="6"/>
      <c r="M85" s="6"/>
      <c r="N85" s="6"/>
    </row>
    <row r="86" spans="1:14" x14ac:dyDescent="0.25">
      <c r="A86" s="1"/>
      <c r="B86" s="6"/>
      <c r="C86" s="12" t="s">
        <v>22</v>
      </c>
      <c r="D86" s="42">
        <v>56443</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2020</v>
      </c>
      <c r="E89" s="36">
        <v>2021</v>
      </c>
      <c r="F89" s="36">
        <v>2022</v>
      </c>
      <c r="G89" s="36">
        <v>2023</v>
      </c>
      <c r="H89" s="36">
        <v>2024</v>
      </c>
      <c r="I89" s="36" t="s">
        <v>147</v>
      </c>
      <c r="J89" s="36" t="s">
        <v>148</v>
      </c>
      <c r="K89" s="36" t="s">
        <v>149</v>
      </c>
      <c r="L89" s="36" t="s">
        <v>46</v>
      </c>
      <c r="M89" s="6"/>
      <c r="N89" s="6"/>
    </row>
    <row r="90" spans="1:14" x14ac:dyDescent="0.25">
      <c r="A90" s="1"/>
      <c r="B90" s="6"/>
      <c r="C90" s="12" t="s">
        <v>23</v>
      </c>
      <c r="D90" s="23">
        <v>8503</v>
      </c>
      <c r="E90" s="23">
        <v>12168</v>
      </c>
      <c r="F90" s="23">
        <v>7478</v>
      </c>
      <c r="G90" s="23">
        <v>6360</v>
      </c>
      <c r="H90" s="23">
        <v>11350</v>
      </c>
      <c r="I90" s="23">
        <v>9674</v>
      </c>
      <c r="J90" s="23">
        <v>0</v>
      </c>
      <c r="K90" s="23">
        <v>910</v>
      </c>
      <c r="L90" s="30">
        <f>SUM(D90:K90)</f>
        <v>56443</v>
      </c>
      <c r="M90" s="6"/>
      <c r="N90" s="6"/>
    </row>
    <row r="91" spans="1:14" x14ac:dyDescent="0.25">
      <c r="A91" s="1"/>
      <c r="B91" s="6"/>
      <c r="C91" s="12" t="s">
        <v>82</v>
      </c>
      <c r="D91" s="37">
        <f>IF($L$90=0,,(D90/$L$90))</f>
        <v>0.1506475559413922</v>
      </c>
      <c r="E91" s="37">
        <f t="shared" ref="E91:L91" si="5">IF($L$90=0,,(E90/$L$90))</f>
        <v>0.2155803199688181</v>
      </c>
      <c r="F91" s="37">
        <f t="shared" si="5"/>
        <v>0.13248764240029764</v>
      </c>
      <c r="G91" s="37">
        <f t="shared" si="5"/>
        <v>0.11268004889888915</v>
      </c>
      <c r="H91" s="37">
        <f t="shared" si="5"/>
        <v>0.20108782311358361</v>
      </c>
      <c r="I91" s="37">
        <f t="shared" si="5"/>
        <v>0.17139414985029144</v>
      </c>
      <c r="J91" s="37">
        <f t="shared" si="5"/>
        <v>0</v>
      </c>
      <c r="K91" s="37">
        <f t="shared" si="5"/>
        <v>1.6122459826727848E-2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28128</v>
      </c>
      <c r="E94" s="37">
        <f>IF($D$96=0,,(D94/$D$96))</f>
        <v>0.49834346154527576</v>
      </c>
      <c r="F94" s="6"/>
      <c r="G94" s="6"/>
      <c r="H94" s="6"/>
      <c r="I94" s="6"/>
      <c r="J94" s="6"/>
      <c r="K94" s="6"/>
      <c r="L94" s="6"/>
      <c r="M94" s="6"/>
      <c r="N94" s="6"/>
    </row>
    <row r="95" spans="1:14" x14ac:dyDescent="0.25">
      <c r="A95" s="1"/>
      <c r="B95" s="6"/>
      <c r="C95" s="12" t="s">
        <v>37</v>
      </c>
      <c r="D95" s="23">
        <v>28315</v>
      </c>
      <c r="E95" s="37">
        <f>IF($D$96=0,,(D95/$D$96))</f>
        <v>0.50165653845472424</v>
      </c>
      <c r="F95" s="6"/>
      <c r="G95" s="6"/>
      <c r="H95" s="6"/>
      <c r="I95" s="6"/>
      <c r="J95" s="6"/>
      <c r="K95" s="6"/>
      <c r="L95" s="6"/>
      <c r="M95" s="6"/>
      <c r="N95" s="6"/>
    </row>
    <row r="96" spans="1:14" x14ac:dyDescent="0.25">
      <c r="A96" s="1"/>
      <c r="B96" s="6"/>
      <c r="C96" s="21" t="s">
        <v>46</v>
      </c>
      <c r="D96" s="30">
        <f>SUM(D94:D95)</f>
        <v>56443</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77562</v>
      </c>
      <c r="E101" s="79">
        <v>52773</v>
      </c>
      <c r="F101" s="6"/>
      <c r="G101" s="6"/>
      <c r="H101" s="6"/>
      <c r="I101" s="6"/>
      <c r="J101" s="6"/>
      <c r="K101" s="6"/>
      <c r="L101" s="6"/>
      <c r="M101" s="6"/>
      <c r="N101" s="6"/>
    </row>
    <row r="102" spans="1:14" x14ac:dyDescent="0.25">
      <c r="B102" s="6"/>
      <c r="C102" s="53" t="s">
        <v>89</v>
      </c>
      <c r="D102" s="68"/>
      <c r="E102" s="79">
        <v>3319</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351</v>
      </c>
      <c r="F104" s="6"/>
      <c r="G104" s="6"/>
      <c r="H104" s="6"/>
      <c r="I104" s="6"/>
      <c r="J104" s="6"/>
      <c r="K104" s="6"/>
      <c r="L104" s="6"/>
      <c r="M104" s="6"/>
      <c r="N104" s="6"/>
    </row>
    <row r="105" spans="1:14" x14ac:dyDescent="0.25">
      <c r="B105" s="6"/>
      <c r="C105" s="52" t="s">
        <v>46</v>
      </c>
      <c r="D105" s="85">
        <f>SUM(D101:D104)</f>
        <v>77562</v>
      </c>
      <c r="E105" s="82">
        <f>SUM(E101:E104)</f>
        <v>56443</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46021</v>
      </c>
      <c r="E120" s="79">
        <v>28315</v>
      </c>
      <c r="F120" s="6"/>
      <c r="G120" s="6"/>
      <c r="H120" s="6"/>
      <c r="I120" s="6"/>
      <c r="J120" s="6"/>
      <c r="K120" s="6"/>
      <c r="L120" s="6"/>
      <c r="M120" s="6"/>
      <c r="N120" s="6"/>
    </row>
    <row r="121" spans="2:14" x14ac:dyDescent="0.25">
      <c r="B121" s="6"/>
      <c r="C121" s="53" t="s">
        <v>11</v>
      </c>
      <c r="D121" s="68">
        <v>31541</v>
      </c>
      <c r="E121" s="79">
        <v>28128</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77562</v>
      </c>
      <c r="E123" s="87">
        <f>SUM(E120:E122)</f>
        <v>56443</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2019-07-12T12:22:49Z</cp:lastPrinted>
  <dcterms:created xsi:type="dcterms:W3CDTF">2012-02-01T12:08:15Z</dcterms:created>
  <dcterms:modified xsi:type="dcterms:W3CDTF">2020-04-16T15:27:19Z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