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Ekonomi-Finans\Treasury\SO\Rapportering\Cover pool hemsidan\2021\Q3\"/>
    </mc:Choice>
  </mc:AlternateContent>
  <bookViews>
    <workbookView xWindow="1680" yWindow="0" windowWidth="23760" windowHeight="12763"/>
  </bookViews>
  <sheets>
    <sheet name="Template" sheetId="6" r:id="rId1"/>
    <sheet name="Glossary" sheetId="7" r:id="rId2"/>
  </sheets>
  <definedNames>
    <definedName name="_xlnm.Print_Area" localSheetId="1">Glossary!#REF!</definedName>
    <definedName name="_xlnm.Print_Area" localSheetId="0">Template!$C$2:$M$136</definedName>
  </definedNames>
  <calcPr calcId="162913"/>
</workbook>
</file>

<file path=xl/calcChain.xml><?xml version="1.0" encoding="utf-8"?>
<calcChain xmlns="http://schemas.openxmlformats.org/spreadsheetml/2006/main">
  <c r="H58" i="6" l="1"/>
  <c r="E123" i="6" l="1"/>
  <c r="D123" i="6"/>
  <c r="E105" i="6"/>
  <c r="D105" i="6"/>
  <c r="D30" i="6"/>
  <c r="E30" i="6" s="1"/>
  <c r="M45" i="6"/>
  <c r="L90" i="6"/>
  <c r="J91" i="6" s="1"/>
  <c r="D96" i="6"/>
  <c r="E94" i="6" s="1"/>
  <c r="I53" i="6"/>
  <c r="I54" i="6" s="1"/>
  <c r="M41" i="6"/>
  <c r="K42" i="6" s="1"/>
  <c r="K36" i="6"/>
  <c r="L34" i="6" s="1"/>
  <c r="D36" i="6"/>
  <c r="E36" i="6" s="1"/>
  <c r="K31" i="6"/>
  <c r="L30" i="6" s="1"/>
  <c r="D20" i="6"/>
  <c r="E23" i="6" l="1"/>
  <c r="E27" i="6"/>
  <c r="E24" i="6"/>
  <c r="L91" i="6"/>
  <c r="D91" i="6"/>
  <c r="D59" i="6"/>
  <c r="K91" i="6"/>
  <c r="E91" i="6"/>
  <c r="J46" i="6"/>
  <c r="E29" i="6"/>
  <c r="L27" i="6"/>
  <c r="I91" i="6"/>
  <c r="G46" i="6"/>
  <c r="E25" i="6"/>
  <c r="G91" i="6"/>
  <c r="H59" i="6"/>
  <c r="L23" i="6"/>
  <c r="F54" i="6"/>
  <c r="F46" i="6"/>
  <c r="G59" i="6"/>
  <c r="L31" i="6"/>
  <c r="H91" i="6"/>
  <c r="K46" i="6"/>
  <c r="E26" i="6"/>
  <c r="F59" i="6"/>
  <c r="E59" i="6"/>
  <c r="E28" i="6"/>
  <c r="D54" i="6"/>
  <c r="H54" i="6"/>
  <c r="L25" i="6"/>
  <c r="L29" i="6"/>
  <c r="E35" i="6"/>
  <c r="L36" i="6"/>
  <c r="E96" i="6"/>
  <c r="G54" i="6"/>
  <c r="L24" i="6"/>
  <c r="L28" i="6"/>
  <c r="E34" i="6"/>
  <c r="L35" i="6"/>
  <c r="F91" i="6"/>
  <c r="E95" i="6"/>
  <c r="E46" i="6"/>
  <c r="I46" i="6"/>
  <c r="M46" i="6"/>
  <c r="D46" i="6"/>
  <c r="H46" i="6"/>
  <c r="L46" i="6"/>
  <c r="E54" i="6"/>
  <c r="L26" i="6"/>
  <c r="F42" i="6"/>
  <c r="J42" i="6"/>
  <c r="E42" i="6"/>
  <c r="I42" i="6"/>
  <c r="M42" i="6"/>
  <c r="D42" i="6"/>
  <c r="H42" i="6"/>
  <c r="L42" i="6"/>
  <c r="G42" i="6"/>
</calcChain>
</file>

<file path=xl/sharedStrings.xml><?xml version="1.0" encoding="utf-8"?>
<sst xmlns="http://schemas.openxmlformats.org/spreadsheetml/2006/main" count="215" uniqueCount="151">
  <si>
    <t>Seasoning</t>
  </si>
  <si>
    <t>S&amp;P</t>
  </si>
  <si>
    <t>Moody's</t>
  </si>
  <si>
    <t>Fitch</t>
  </si>
  <si>
    <t>ISIN</t>
  </si>
  <si>
    <t>10-20%</t>
  </si>
  <si>
    <t>20-30%</t>
  </si>
  <si>
    <t>30-40%</t>
  </si>
  <si>
    <t>40-50%</t>
  </si>
  <si>
    <t>50-60%</t>
  </si>
  <si>
    <t>75%-</t>
  </si>
  <si>
    <t>Fixed</t>
  </si>
  <si>
    <t>31-60 d</t>
  </si>
  <si>
    <t>Issuer:</t>
  </si>
  <si>
    <t>Owner:</t>
  </si>
  <si>
    <t xml:space="preserve">Controlling authority: </t>
  </si>
  <si>
    <t>Domestic benchmark in SEK</t>
  </si>
  <si>
    <t>Issue date</t>
  </si>
  <si>
    <t>Coupon</t>
  </si>
  <si>
    <t>Currency</t>
  </si>
  <si>
    <t>Other benchmark</t>
  </si>
  <si>
    <t xml:space="preserve">Other bonds </t>
  </si>
  <si>
    <t>Total of outstanding bonds</t>
  </si>
  <si>
    <t>Total</t>
  </si>
  <si>
    <t>Interest rate type</t>
  </si>
  <si>
    <t>Cover pool</t>
  </si>
  <si>
    <t>Included assets</t>
  </si>
  <si>
    <t>Loans</t>
  </si>
  <si>
    <t>Other</t>
  </si>
  <si>
    <t>Type of collateral</t>
  </si>
  <si>
    <t>Single -family housing</t>
  </si>
  <si>
    <t>Tenant owner rights</t>
  </si>
  <si>
    <t>Multi-family housing</t>
  </si>
  <si>
    <t>Forest &amp; agricultural</t>
  </si>
  <si>
    <t>Public</t>
  </si>
  <si>
    <t>Commercial</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</si>
  <si>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</si>
  <si>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</si>
  <si>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</si>
  <si>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</si>
  <si>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</si>
  <si>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</si>
  <si>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</si>
  <si>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</si>
  <si>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</si>
  <si>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</si>
  <si>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</si>
  <si>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</si>
  <si>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</si>
  <si>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</si>
  <si>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</si>
  <si>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</si>
  <si>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</si>
  <si>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Opening date</t>
  </si>
  <si>
    <t>Loan volume, MSEK</t>
  </si>
  <si>
    <t>Amount, MSEK</t>
  </si>
  <si>
    <t>South Sweden</t>
  </si>
  <si>
    <t>West Sweden</t>
  </si>
  <si>
    <t>North Sweden</t>
  </si>
  <si>
    <t>East Sweden</t>
  </si>
  <si>
    <t xml:space="preserve"> of which repos</t>
  </si>
  <si>
    <t>Supplemental assets</t>
  </si>
  <si>
    <t>Tenant owner associations</t>
  </si>
  <si>
    <t>Greater Gothenburg</t>
  </si>
  <si>
    <t>Greater Malmoe</t>
  </si>
  <si>
    <t>Greater Stockholm</t>
  </si>
  <si>
    <t>60-70%</t>
  </si>
  <si>
    <t>70-75%</t>
  </si>
  <si>
    <t>0-12 M</t>
  </si>
  <si>
    <t>12-24 M</t>
  </si>
  <si>
    <t>24-36 M</t>
  </si>
  <si>
    <t>36-60 M</t>
  </si>
  <si>
    <t>60 M -</t>
  </si>
  <si>
    <t>1-30 d</t>
  </si>
  <si>
    <t>Report date</t>
  </si>
  <si>
    <t xml:space="preserve">Issuer </t>
  </si>
  <si>
    <t>Bonds</t>
  </si>
  <si>
    <t>Sida 1</t>
  </si>
  <si>
    <t>Sida 3</t>
  </si>
  <si>
    <t>Sida 2</t>
  </si>
  <si>
    <t>Loan volume, %</t>
  </si>
  <si>
    <t>Share of  loan volume, %</t>
  </si>
  <si>
    <t>Total, %</t>
  </si>
  <si>
    <t>Amount, %</t>
  </si>
  <si>
    <t>61-90 d</t>
  </si>
  <si>
    <t>&gt;90 d</t>
  </si>
  <si>
    <t>Pool assets</t>
  </si>
  <si>
    <t>Covered bonds</t>
  </si>
  <si>
    <t>SEK</t>
  </si>
  <si>
    <t>EUR</t>
  </si>
  <si>
    <t>USD</t>
  </si>
  <si>
    <t xml:space="preserve">Capped floating </t>
  </si>
  <si>
    <t>Currency risk, MSEK</t>
  </si>
  <si>
    <t>Interest rate risk, MSEK</t>
  </si>
  <si>
    <t>Average loan size, SEK</t>
  </si>
  <si>
    <t>Compliant with CRR art. 129.7</t>
  </si>
  <si>
    <t>Hedging and risk</t>
  </si>
  <si>
    <t>OC</t>
  </si>
  <si>
    <t>Non performing loans</t>
  </si>
  <si>
    <t>&lt; 10%</t>
  </si>
  <si>
    <t>LTV, %</t>
  </si>
  <si>
    <t>Repayment type</t>
  </si>
  <si>
    <t>LTV</t>
  </si>
  <si>
    <t>Maturity buckets</t>
  </si>
  <si>
    <t xml:space="preserve">Average life </t>
  </si>
  <si>
    <t>Legal maturity</t>
  </si>
  <si>
    <t>Sceduled maturity</t>
  </si>
  <si>
    <t>Maturity type</t>
  </si>
  <si>
    <t>Impaired loans, %</t>
  </si>
  <si>
    <t>version 7.6</t>
  </si>
  <si>
    <t>The Pool</t>
  </si>
  <si>
    <t>Terms</t>
  </si>
  <si>
    <t>Explanation</t>
  </si>
  <si>
    <t>In accordance with Swedish law it is possible to include different types of assets in the pool. 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</si>
  <si>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</si>
  <si>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color rgb="FF000000"/>
        <rFont val="Calibri"/>
        <family val="2"/>
        <scheme val="minor"/>
      </rPr>
      <t>Interest only</t>
    </r>
    <r>
      <rPr>
        <sz val="12"/>
        <color rgb="FF000000"/>
        <rFont val="Calibri"/>
        <family val="2"/>
        <scheme val="minor"/>
      </rPr>
      <t xml:space="preserve">. </t>
    </r>
  </si>
  <si>
    <t>Loans are distributed to LTV-buckets in the way that is described on our web site: http://www.ascb.se/sites/default/files/LoanToValueForSwedishCoverPools_20100305_mark-1.doc</t>
  </si>
  <si>
    <t>LTV-limits</t>
  </si>
  <si>
    <t>Residential 75%, Agricultural 70%, Commercial 60% (max 10% of cover pool)</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</si>
  <si>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</si>
  <si>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</si>
  <si>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</si>
  <si>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</si>
  <si>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</si>
  <si>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</si>
  <si>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A loan where payments will probably not be met according to the conditions of the contract. A loan is not impaired if there is collateral that covers the principal amount, interest and penalties for late payments by a satisfactory margin.</t>
  </si>
  <si>
    <t>The amount by which the cover pool exceeds the nominal outstanding amount of the bonds.</t>
  </si>
  <si>
    <t>Substitute collateral</t>
  </si>
  <si>
    <t>Maximum 20% of total cover pool (up to 30% within limited period with special approval from the SFSA)</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</si>
  <si>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</si>
  <si>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</si>
  <si>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</si>
  <si>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</si>
  <si>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</si>
  <si>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Scheduled maturity</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</si>
  <si>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</si>
  <si>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</si>
  <si>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</si>
  <si>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</si>
  <si>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Yes</t>
  </si>
  <si>
    <t>Landshypotek Bank AB (publ)</t>
  </si>
  <si>
    <t>Swedish Financial Supervisory Authority</t>
  </si>
  <si>
    <t>N/R</t>
  </si>
  <si>
    <t>A/stable</t>
  </si>
  <si>
    <t>AAA/stable</t>
  </si>
  <si>
    <t>A-/stable</t>
  </si>
  <si>
    <t>A/negative</t>
  </si>
  <si>
    <t>2029-</t>
  </si>
  <si>
    <t>2026-2030</t>
  </si>
  <si>
    <t>2031-2035</t>
  </si>
  <si>
    <t>2036-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</si>
</sst>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rgb="FFDDDDDD"/>
        <bgColor indexed="64"/>
      </patternFill>
    </fill>
    <fill>
      <patternFill patternType="solid">
        <fgColor rgb="FFFFFFFF"/>
        <bgColor indexed="64"/>
      </patternFill>
    </fill>
  </fills>
  <borders count="26">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s>
  <cellStyleXfs count="3">
    <xf numFmtId="0" fontId="0" fillId="0" borderId="0"/>
    <xf numFmtId="9" fontId="1" fillId="0" borderId="0" applyFont="0" applyFill="0" applyBorder="0" applyAlignment="0" applyProtection="0"/>
    <xf numFmtId="3" fontId="3" fillId="0" borderId="1"/>
  </cellStyleXfs>
  <cellXfs count="90">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3" fontId="2" fillId="3" borderId="1" xfId="0" applyNumberFormat="1"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5"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0" fontId="0" fillId="0" borderId="22" xfId="0" applyBorder="1"/>
    <xf numFmtId="3" fontId="3" fillId="3" borderId="25" xfId="2" applyFill="1" applyBorder="1"/>
    <xf numFmtId="0" fontId="0" fillId="0" borderId="0" xfId="0" applyAlignment="1">
      <alignment vertical="center" wrapText="1"/>
    </xf>
    <xf numFmtId="0" fontId="0" fillId="0" borderId="0" xfId="0" applyAlignment="1">
      <alignment vertical="center"/>
    </xf>
    <xf numFmtId="0" fontId="17" fillId="0" borderId="0" xfId="0" applyFont="1" applyAlignment="1">
      <alignment vertical="center" wrapText="1"/>
    </xf>
    <xf numFmtId="0" fontId="18" fillId="0" borderId="0" xfId="0" applyFont="1" applyAlignment="1">
      <alignment vertical="center"/>
    </xf>
    <xf numFmtId="0" fontId="0" fillId="0" borderId="0" xfId="0" applyAlignment="1">
      <alignment vertical="top"/>
    </xf>
    <xf numFmtId="0" fontId="0" fillId="0" borderId="0" xfId="0" applyAlignment="1">
      <alignment vertical="top" wrapText="1"/>
    </xf>
    <xf numFmtId="14" fontId="2" fillId="3" borderId="1" xfId="0" applyNumberFormat="1" applyFont="1" applyFill="1" applyBorder="1"/>
    <xf numFmtId="10" fontId="2" fillId="3" borderId="1" xfId="1" applyNumberFormat="1" applyFont="1" applyFill="1" applyBorder="1"/>
    <xf numFmtId="3" fontId="2" fillId="3" borderId="1" xfId="1" applyNumberFormat="1" applyFont="1" applyFill="1" applyBorder="1"/>
    <xf numFmtId="3" fontId="3" fillId="3" borderId="1" xfId="1" applyNumberFormat="1" applyFont="1" applyFill="1" applyBorder="1"/>
    <xf numFmtId="3" fontId="2" fillId="3" borderId="19" xfId="1" applyNumberFormat="1" applyFont="1" applyFill="1" applyBorder="1"/>
    <xf numFmtId="3" fontId="2" fillId="3" borderId="20" xfId="1" applyNumberFormat="1" applyFont="1" applyFill="1" applyBorder="1"/>
    <xf numFmtId="3" fontId="3" fillId="3" borderId="18" xfId="2" applyNumberFormat="1" applyFill="1" applyBorder="1"/>
    <xf numFmtId="3" fontId="0" fillId="0" borderId="14" xfId="0" applyNumberFormat="1" applyBorder="1"/>
    <xf numFmtId="3" fontId="0" fillId="0" borderId="16" xfId="0" applyNumberFormat="1" applyBorder="1"/>
    <xf numFmtId="3" fontId="3" fillId="3" borderId="21" xfId="1" applyNumberFormat="1" applyFont="1" applyFill="1" applyBorder="1"/>
    <xf numFmtId="3" fontId="2" fillId="3" borderId="24" xfId="1" applyNumberFormat="1" applyFont="1" applyFill="1" applyBorder="1"/>
    <xf numFmtId="3" fontId="0" fillId="0" borderId="23" xfId="0" applyNumberFormat="1" applyBorder="1"/>
    <xf numFmtId="0" fontId="2" fillId="3" borderId="0" xfId="0" applyFont="1" applyFill="1" applyBorder="1" applyAlignment="1">
      <alignment horizontal="center" vertical="center"/>
    </xf>
  </cellXfs>
  <cellStyles count="3">
    <cellStyle name="ASCB - Summa" xfId="2"/>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6" name="textruta 5"/>
        <xdr:cNvSpPr txBox="1"/>
      </xdr:nvSpPr>
      <xdr:spPr>
        <a:xfrm>
          <a:off x="7112795" y="10763249"/>
          <a:ext cx="2462212"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4" name="Bildobjekt 3" descr="Moose 2.jpg"/>
        <xdr:cNvPicPr>
          <a:picLocks noGrp="1" noChangeAspect="1"/>
        </xdr:cNvPicPr>
      </xdr:nvPicPr>
      <xdr:blipFill>
        <a:blip xmlns:r="http://schemas.openxmlformats.org/officeDocument/2006/relationships" r:embed="rId1" cstate="print"/>
        <a:srcRect/>
        <a:stretch>
          <a:fillRect/>
        </a:stretch>
      </xdr:blipFill>
      <xdr:spPr bwMode="auto">
        <a:xfrm>
          <a:off x="1243573" y="406213"/>
          <a:ext cx="1847282" cy="620688"/>
        </a:xfrm>
        <a:prstGeom prst="rect">
          <a:avLst/>
        </a:prstGeom>
        <a:noFill/>
        <a:ln w="9525">
          <a:noFill/>
          <a:miter lim="800000"/>
          <a:headEnd/>
          <a:tailEnd/>
        </a:ln>
      </xdr:spPr>
    </xdr:pic>
    <xdr:clientData/>
  </xdr:twoCellAnchor>
  <xdr:twoCellAnchor>
    <xdr:from>
      <xdr:col>1</xdr:col>
      <xdr:colOff>595312</xdr:colOff>
      <xdr:row>105</xdr:row>
      <xdr:rowOff>47625</xdr:rowOff>
    </xdr:from>
    <xdr:to>
      <xdr:col>12</xdr:col>
      <xdr:colOff>511969</xdr:colOff>
      <xdr:row>117</xdr:row>
      <xdr:rowOff>95250</xdr:rowOff>
    </xdr:to>
    <xdr:sp macro="" textlink="">
      <xdr:nvSpPr>
        <xdr:cNvPr id="8" name="textruta 7"/>
        <xdr:cNvSpPr txBox="1"/>
      </xdr:nvSpPr>
      <xdr:spPr>
        <a:xfrm>
          <a:off x="1202531" y="23086219"/>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Currency</a:t>
          </a:r>
          <a:r>
            <a:rPr lang="sv-SE" sz="1100" i="1" baseline="0">
              <a:solidFill>
                <a:schemeClr val="dk1"/>
              </a:solidFill>
              <a:effectLst/>
              <a:latin typeface="+mn-lt"/>
              <a:ea typeface="+mn-ea"/>
              <a:cs typeface="+mn-cs"/>
            </a:rPr>
            <a:t> risk</a:t>
          </a:r>
          <a:r>
            <a:rPr lang="sv-SE" sz="1100" b="0" i="1" baseline="0">
              <a:solidFill>
                <a:schemeClr val="dk1"/>
              </a:solidFill>
              <a:effectLst/>
              <a:latin typeface="+mn-lt"/>
              <a:ea typeface="+mn-ea"/>
              <a:cs typeface="+mn-cs"/>
            </a:rPr>
            <a:t>:  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595312</xdr:colOff>
      <xdr:row>123</xdr:row>
      <xdr:rowOff>95250</xdr:rowOff>
    </xdr:from>
    <xdr:to>
      <xdr:col>12</xdr:col>
      <xdr:colOff>511969</xdr:colOff>
      <xdr:row>135</xdr:row>
      <xdr:rowOff>142875</xdr:rowOff>
    </xdr:to>
    <xdr:sp macro="" textlink="">
      <xdr:nvSpPr>
        <xdr:cNvPr id="11" name="textruta 10"/>
        <xdr:cNvSpPr txBox="1"/>
      </xdr:nvSpPr>
      <xdr:spPr>
        <a:xfrm>
          <a:off x="1202531" y="26943844"/>
          <a:ext cx="8465344" cy="2333625"/>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Interest rate</a:t>
          </a:r>
          <a:r>
            <a:rPr lang="sv-SE" sz="1100" i="1" baseline="0">
              <a:solidFill>
                <a:schemeClr val="dk1"/>
              </a:solidFill>
              <a:effectLst/>
              <a:latin typeface="+mn-lt"/>
              <a:ea typeface="+mn-ea"/>
              <a:cs typeface="+mn-cs"/>
            </a:rPr>
            <a:t> risk:  The interest rate risk generated by the assets and liabilities in Landshypoteks cover pool  is hedged through interest rate swaps to secure that Landshypotek is compliant with the matching requirements in the Swedish Covered Bond Issuance Act. </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twoCellAnchor editAs="oneCell">
    <xdr:from>
      <xdr:col>10</xdr:col>
      <xdr:colOff>459442</xdr:colOff>
      <xdr:row>1</xdr:row>
      <xdr:rowOff>56029</xdr:rowOff>
    </xdr:from>
    <xdr:to>
      <xdr:col>12</xdr:col>
      <xdr:colOff>376519</xdr:colOff>
      <xdr:row>1</xdr:row>
      <xdr:rowOff>750719</xdr:rowOff>
    </xdr:to>
    <xdr:pic>
      <xdr:nvPicPr>
        <xdr:cNvPr id="7" name="LHLogga1" descr="LH_NilsH" title="LH_NilsH"/>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86266" y="414617"/>
          <a:ext cx="1295400" cy="6946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3" name="Bildobjekt 2" descr="Moose 2.jpg"/>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6"/>
  <sheetViews>
    <sheetView showGridLines="0" tabSelected="1" zoomScale="85" zoomScaleNormal="85" zoomScaleSheetLayoutView="73" workbookViewId="0">
      <selection activeCell="J10" sqref="J10"/>
    </sheetView>
  </sheetViews>
  <sheetFormatPr defaultColWidth="9.15234375" defaultRowHeight="14.6" x14ac:dyDescent="0.4"/>
  <cols>
    <col min="1" max="2" width="9.15234375" style="4"/>
    <col min="3" max="3" width="28.15234375" style="4" customWidth="1"/>
    <col min="4" max="4" width="11.3046875" style="4" customWidth="1"/>
    <col min="5" max="5" width="12.15234375" style="4" customWidth="1"/>
    <col min="6" max="6" width="11.3828125" style="4" bestFit="1" customWidth="1"/>
    <col min="7" max="7" width="10.3828125" style="4" bestFit="1" customWidth="1"/>
    <col min="8" max="8" width="9.15234375" style="4"/>
    <col min="9" max="10" width="12.84375" style="4" customWidth="1"/>
    <col min="11" max="11" width="11.53515625" style="4" customWidth="1"/>
    <col min="12" max="16384" width="9.15234375" style="4"/>
  </cols>
  <sheetData>
    <row r="1" spans="1:14" ht="28.5" customHeight="1" x14ac:dyDescent="0.4">
      <c r="B1" s="3" t="s">
        <v>109</v>
      </c>
      <c r="C1" s="1"/>
      <c r="D1" s="1"/>
      <c r="E1" s="1"/>
      <c r="F1" s="1"/>
      <c r="G1" s="1"/>
      <c r="H1" s="1"/>
      <c r="I1" s="1"/>
      <c r="J1" s="1"/>
      <c r="K1" s="1"/>
      <c r="M1" s="1"/>
    </row>
    <row r="2" spans="1:14" ht="61.5" customHeight="1" x14ac:dyDescent="0.4">
      <c r="A2" s="5" t="s">
        <v>77</v>
      </c>
      <c r="B2" s="6"/>
      <c r="C2" s="6"/>
      <c r="D2" s="6"/>
      <c r="E2" s="6"/>
      <c r="F2" s="6"/>
      <c r="G2" s="6"/>
      <c r="H2" s="6"/>
      <c r="I2" s="6"/>
      <c r="J2" s="6"/>
      <c r="K2" s="6"/>
      <c r="L2" s="6"/>
      <c r="M2" s="6"/>
      <c r="N2" s="6"/>
    </row>
    <row r="3" spans="1:14" ht="18.45" x14ac:dyDescent="0.5">
      <c r="A3" s="1"/>
      <c r="B3" s="6"/>
      <c r="C3" s="43" t="s">
        <v>75</v>
      </c>
      <c r="D3" s="1"/>
      <c r="E3" s="1"/>
      <c r="F3" s="1"/>
      <c r="G3" s="1"/>
      <c r="H3" s="1"/>
      <c r="I3" s="1"/>
      <c r="J3" s="1"/>
      <c r="K3" s="1"/>
      <c r="L3" s="1"/>
      <c r="M3" s="1"/>
      <c r="N3" s="6"/>
    </row>
    <row r="4" spans="1:14" ht="15" customHeight="1" x14ac:dyDescent="0.4">
      <c r="A4" s="1"/>
      <c r="B4" s="6"/>
      <c r="C4" s="6"/>
      <c r="D4" s="6"/>
      <c r="E4" s="6"/>
      <c r="F4" s="6"/>
      <c r="G4" s="6"/>
      <c r="H4" s="6"/>
      <c r="I4" s="6"/>
      <c r="J4" s="6"/>
      <c r="K4" s="6"/>
      <c r="L4" s="6"/>
      <c r="M4" s="6"/>
      <c r="N4" s="6"/>
    </row>
    <row r="5" spans="1:14" x14ac:dyDescent="0.4">
      <c r="A5" s="1"/>
      <c r="B5" s="6"/>
      <c r="C5" s="13" t="s">
        <v>13</v>
      </c>
      <c r="D5" s="13" t="s">
        <v>140</v>
      </c>
      <c r="E5" s="14"/>
      <c r="F5" s="15"/>
      <c r="G5" s="6"/>
      <c r="H5" s="6"/>
      <c r="I5" s="12" t="s">
        <v>95</v>
      </c>
      <c r="J5" s="12"/>
      <c r="K5" s="12"/>
      <c r="L5" s="12" t="s">
        <v>139</v>
      </c>
      <c r="M5" s="6"/>
      <c r="N5" s="6"/>
    </row>
    <row r="6" spans="1:14" x14ac:dyDescent="0.4">
      <c r="A6" s="1"/>
      <c r="B6" s="6"/>
      <c r="C6" s="16" t="s">
        <v>14</v>
      </c>
      <c r="D6" s="16" t="s">
        <v>140</v>
      </c>
      <c r="E6" s="6"/>
      <c r="F6" s="17"/>
      <c r="G6" s="6"/>
      <c r="H6" s="6"/>
      <c r="I6" s="89"/>
      <c r="J6" s="89"/>
      <c r="K6" s="6"/>
      <c r="L6" s="6"/>
      <c r="M6" s="6"/>
      <c r="N6" s="6"/>
    </row>
    <row r="7" spans="1:14" x14ac:dyDescent="0.4">
      <c r="A7" s="1"/>
      <c r="B7" s="6"/>
      <c r="C7" s="18" t="s">
        <v>15</v>
      </c>
      <c r="D7" s="18" t="s">
        <v>141</v>
      </c>
      <c r="E7" s="19"/>
      <c r="F7" s="20"/>
      <c r="G7" s="6"/>
      <c r="H7" s="6"/>
      <c r="I7" s="89"/>
      <c r="J7" s="89"/>
      <c r="K7" s="6"/>
      <c r="L7" s="6"/>
      <c r="M7" s="6"/>
      <c r="N7" s="6"/>
    </row>
    <row r="8" spans="1:14" x14ac:dyDescent="0.4">
      <c r="A8" s="1"/>
      <c r="B8" s="6"/>
      <c r="C8" s="6"/>
      <c r="D8" s="6"/>
      <c r="E8" s="6"/>
      <c r="F8" s="6"/>
      <c r="G8" s="6"/>
      <c r="H8" s="6"/>
      <c r="I8" s="6"/>
      <c r="J8" s="6"/>
      <c r="K8" s="6"/>
      <c r="L8" s="6"/>
      <c r="M8" s="6"/>
      <c r="N8" s="6"/>
    </row>
    <row r="9" spans="1:14" x14ac:dyDescent="0.4">
      <c r="A9" s="1"/>
      <c r="B9" s="6"/>
      <c r="C9" s="22" t="s">
        <v>49</v>
      </c>
      <c r="D9" s="22" t="s">
        <v>1</v>
      </c>
      <c r="E9" s="22" t="s">
        <v>2</v>
      </c>
      <c r="F9" s="22" t="s">
        <v>3</v>
      </c>
      <c r="G9" s="6"/>
      <c r="H9" s="6"/>
      <c r="I9" s="12" t="s">
        <v>74</v>
      </c>
      <c r="J9" s="77">
        <v>44469</v>
      </c>
      <c r="K9" s="12"/>
      <c r="L9" s="6"/>
      <c r="M9" s="6"/>
      <c r="N9" s="6"/>
    </row>
    <row r="10" spans="1:14" x14ac:dyDescent="0.4">
      <c r="A10" s="1"/>
      <c r="B10" s="6"/>
      <c r="C10" s="12" t="s">
        <v>50</v>
      </c>
      <c r="D10" s="12" t="s">
        <v>144</v>
      </c>
      <c r="E10" s="12" t="s">
        <v>142</v>
      </c>
      <c r="F10" s="12" t="s">
        <v>142</v>
      </c>
      <c r="G10" s="6"/>
      <c r="H10" s="6"/>
      <c r="I10" s="6"/>
      <c r="J10" s="6"/>
      <c r="K10" s="6"/>
      <c r="L10" s="6"/>
      <c r="M10" s="6"/>
      <c r="N10" s="6"/>
    </row>
    <row r="11" spans="1:14" x14ac:dyDescent="0.4">
      <c r="A11" s="1"/>
      <c r="B11" s="6"/>
      <c r="C11" s="12" t="s">
        <v>51</v>
      </c>
      <c r="D11" s="12" t="s">
        <v>143</v>
      </c>
      <c r="E11" s="12" t="s">
        <v>142</v>
      </c>
      <c r="F11" s="12" t="s">
        <v>146</v>
      </c>
      <c r="G11" s="6"/>
      <c r="H11" s="6"/>
      <c r="I11" s="6"/>
      <c r="J11" s="6"/>
      <c r="K11" s="6"/>
      <c r="L11" s="6"/>
      <c r="M11" s="6"/>
      <c r="N11" s="6"/>
    </row>
    <row r="12" spans="1:14" x14ac:dyDescent="0.4">
      <c r="A12" s="1"/>
      <c r="B12" s="6"/>
      <c r="C12" s="12" t="s">
        <v>52</v>
      </c>
      <c r="D12" s="12" t="s">
        <v>145</v>
      </c>
      <c r="E12" s="12" t="s">
        <v>142</v>
      </c>
      <c r="F12" s="12" t="s">
        <v>146</v>
      </c>
      <c r="G12" s="6"/>
      <c r="H12" s="6"/>
      <c r="I12" s="6"/>
      <c r="J12" s="6"/>
      <c r="K12" s="6"/>
      <c r="L12" s="6"/>
      <c r="M12" s="6"/>
      <c r="N12" s="6"/>
    </row>
    <row r="13" spans="1:14" x14ac:dyDescent="0.4">
      <c r="A13" s="1"/>
      <c r="B13" s="6"/>
      <c r="C13" s="6"/>
      <c r="D13" s="6"/>
      <c r="E13" s="6"/>
      <c r="F13" s="6"/>
      <c r="G13" s="6"/>
      <c r="H13" s="6"/>
      <c r="I13" s="6"/>
      <c r="J13" s="6"/>
      <c r="K13" s="6"/>
      <c r="L13" s="6"/>
      <c r="M13" s="6"/>
      <c r="N13" s="6"/>
    </row>
    <row r="14" spans="1:14" ht="18.45" x14ac:dyDescent="0.5">
      <c r="A14" s="5" t="s">
        <v>79</v>
      </c>
      <c r="B14" s="6"/>
      <c r="C14" s="43" t="s">
        <v>25</v>
      </c>
      <c r="D14" s="1"/>
      <c r="E14" s="1"/>
      <c r="F14" s="1"/>
      <c r="G14" s="1"/>
      <c r="H14" s="1"/>
      <c r="I14" s="1"/>
      <c r="J14" s="1"/>
      <c r="K14" s="1"/>
      <c r="L14" s="1"/>
      <c r="M14" s="1"/>
      <c r="N14" s="6"/>
    </row>
    <row r="15" spans="1:14" x14ac:dyDescent="0.4">
      <c r="A15" s="1"/>
      <c r="B15" s="6"/>
      <c r="C15" s="6"/>
      <c r="D15" s="6"/>
      <c r="E15" s="6"/>
      <c r="F15" s="6"/>
      <c r="G15" s="6"/>
      <c r="H15" s="6"/>
      <c r="I15" s="6"/>
      <c r="J15" s="6"/>
      <c r="K15" s="6"/>
      <c r="L15" s="6"/>
      <c r="M15" s="6"/>
      <c r="N15" s="6"/>
    </row>
    <row r="16" spans="1:14" x14ac:dyDescent="0.4">
      <c r="A16" s="1"/>
      <c r="B16" s="6"/>
      <c r="C16" s="22" t="s">
        <v>26</v>
      </c>
      <c r="D16" s="25"/>
      <c r="E16" s="6"/>
      <c r="F16" s="6"/>
      <c r="G16" s="6"/>
      <c r="H16" s="6"/>
      <c r="I16" s="22" t="s">
        <v>41</v>
      </c>
      <c r="J16" s="22"/>
      <c r="K16" s="25"/>
      <c r="L16" s="6"/>
      <c r="M16" s="6"/>
      <c r="N16" s="6"/>
    </row>
    <row r="17" spans="1:14" x14ac:dyDescent="0.4">
      <c r="A17" s="1"/>
      <c r="B17" s="6"/>
      <c r="C17" s="12" t="s">
        <v>27</v>
      </c>
      <c r="D17" s="23">
        <v>85444</v>
      </c>
      <c r="E17" s="6"/>
      <c r="F17" s="6"/>
      <c r="G17" s="6"/>
      <c r="H17" s="6"/>
      <c r="I17" s="12" t="s">
        <v>42</v>
      </c>
      <c r="J17" s="12"/>
      <c r="K17" s="23">
        <v>102803</v>
      </c>
      <c r="L17" s="6"/>
      <c r="M17" s="6"/>
      <c r="N17" s="6"/>
    </row>
    <row r="18" spans="1:14" x14ac:dyDescent="0.4">
      <c r="A18" s="1"/>
      <c r="B18" s="6"/>
      <c r="C18" s="12" t="s">
        <v>61</v>
      </c>
      <c r="D18" s="23">
        <v>5750</v>
      </c>
      <c r="E18" s="6"/>
      <c r="F18" s="6"/>
      <c r="G18" s="6"/>
      <c r="H18" s="6"/>
      <c r="I18" s="12" t="s">
        <v>43</v>
      </c>
      <c r="J18" s="12"/>
      <c r="K18" s="23">
        <v>49057</v>
      </c>
      <c r="L18" s="6"/>
      <c r="M18" s="6"/>
      <c r="N18" s="6"/>
    </row>
    <row r="19" spans="1:14" x14ac:dyDescent="0.4">
      <c r="A19" s="1"/>
      <c r="B19" s="6"/>
      <c r="C19" s="12" t="s">
        <v>28</v>
      </c>
      <c r="D19" s="23">
        <v>0</v>
      </c>
      <c r="E19" s="6"/>
      <c r="F19" s="6"/>
      <c r="G19" s="6"/>
      <c r="H19" s="6"/>
      <c r="I19" s="12" t="s">
        <v>48</v>
      </c>
      <c r="J19" s="12"/>
      <c r="K19" s="23">
        <v>37337</v>
      </c>
      <c r="L19" s="6"/>
      <c r="M19" s="6"/>
      <c r="N19" s="6"/>
    </row>
    <row r="20" spans="1:14" x14ac:dyDescent="0.4">
      <c r="A20" s="1"/>
      <c r="B20" s="6"/>
      <c r="C20" s="21" t="s">
        <v>23</v>
      </c>
      <c r="D20" s="24">
        <f>SUM(D17:D19)</f>
        <v>91194</v>
      </c>
      <c r="E20" s="6"/>
      <c r="F20" s="6"/>
      <c r="G20" s="6"/>
      <c r="H20" s="6"/>
      <c r="I20" s="12" t="s">
        <v>44</v>
      </c>
      <c r="J20" s="12"/>
      <c r="K20" s="23">
        <v>831147</v>
      </c>
      <c r="L20" s="6"/>
      <c r="M20" s="6"/>
      <c r="N20" s="6"/>
    </row>
    <row r="21" spans="1:14" x14ac:dyDescent="0.4">
      <c r="A21" s="1"/>
      <c r="B21" s="6"/>
      <c r="C21" s="6"/>
      <c r="D21" s="6"/>
      <c r="E21" s="6"/>
      <c r="F21" s="6"/>
      <c r="G21" s="6"/>
      <c r="H21" s="6"/>
      <c r="I21" s="6"/>
      <c r="J21" s="6"/>
      <c r="K21" s="6"/>
      <c r="L21" s="6"/>
      <c r="M21" s="6"/>
      <c r="N21" s="6"/>
    </row>
    <row r="22" spans="1:14" ht="43.75" x14ac:dyDescent="0.4">
      <c r="A22" s="1"/>
      <c r="B22" s="6"/>
      <c r="C22" s="28" t="s">
        <v>29</v>
      </c>
      <c r="D22" s="29" t="s">
        <v>54</v>
      </c>
      <c r="E22" s="29" t="s">
        <v>80</v>
      </c>
      <c r="F22" s="29" t="s">
        <v>94</v>
      </c>
      <c r="G22" s="6"/>
      <c r="H22" s="6"/>
      <c r="I22" s="22" t="s">
        <v>36</v>
      </c>
      <c r="J22" s="25"/>
      <c r="K22" s="29" t="s">
        <v>54</v>
      </c>
      <c r="L22" s="29" t="s">
        <v>80</v>
      </c>
      <c r="M22" s="6"/>
      <c r="N22" s="6"/>
    </row>
    <row r="23" spans="1:14" x14ac:dyDescent="0.4">
      <c r="A23" s="1"/>
      <c r="B23" s="6"/>
      <c r="C23" s="27" t="s">
        <v>30</v>
      </c>
      <c r="D23" s="23">
        <v>16918</v>
      </c>
      <c r="E23" s="37">
        <f>IF($D$30=0,,(D23/$D$30))</f>
        <v>0.19800102991432986</v>
      </c>
      <c r="F23" s="23">
        <v>872598</v>
      </c>
      <c r="G23" s="6"/>
      <c r="H23" s="6"/>
      <c r="I23" s="12" t="s">
        <v>65</v>
      </c>
      <c r="J23" s="12"/>
      <c r="K23" s="23">
        <v>7701</v>
      </c>
      <c r="L23" s="37">
        <f>IF($K$31=0,,(K23/$K$31))</f>
        <v>9.0129207434108891E-2</v>
      </c>
      <c r="M23" s="6"/>
      <c r="N23" s="6"/>
    </row>
    <row r="24" spans="1:14" x14ac:dyDescent="0.4">
      <c r="A24" s="1"/>
      <c r="B24" s="6"/>
      <c r="C24" s="27" t="s">
        <v>31</v>
      </c>
      <c r="D24" s="23"/>
      <c r="E24" s="37">
        <f t="shared" ref="E24:E30" si="0">IF($D$30=0,,(D24/$D$30))</f>
        <v>0</v>
      </c>
      <c r="F24" s="23"/>
      <c r="G24" s="6"/>
      <c r="H24" s="6"/>
      <c r="I24" s="12" t="s">
        <v>63</v>
      </c>
      <c r="J24" s="12"/>
      <c r="K24" s="23">
        <v>2476</v>
      </c>
      <c r="L24" s="37">
        <f t="shared" ref="L24:L31" si="1">IF($K$31=0,,(K24/$K$31))</f>
        <v>2.8978044099059033E-2</v>
      </c>
      <c r="M24" s="6"/>
      <c r="N24" s="6"/>
    </row>
    <row r="25" spans="1:14" x14ac:dyDescent="0.4">
      <c r="A25" s="1"/>
      <c r="B25" s="6"/>
      <c r="C25" s="27" t="s">
        <v>32</v>
      </c>
      <c r="D25" s="23"/>
      <c r="E25" s="37">
        <f t="shared" si="0"/>
        <v>0</v>
      </c>
      <c r="F25" s="23"/>
      <c r="G25" s="6"/>
      <c r="H25" s="6"/>
      <c r="I25" s="12" t="s">
        <v>64</v>
      </c>
      <c r="J25" s="12"/>
      <c r="K25" s="23">
        <v>1220</v>
      </c>
      <c r="L25" s="37">
        <f t="shared" si="1"/>
        <v>1.4278357754786761E-2</v>
      </c>
      <c r="M25" s="6"/>
      <c r="N25" s="6"/>
    </row>
    <row r="26" spans="1:14" ht="29.25" customHeight="1" x14ac:dyDescent="0.4">
      <c r="A26" s="1"/>
      <c r="B26" s="6"/>
      <c r="C26" s="27" t="s">
        <v>62</v>
      </c>
      <c r="D26" s="23"/>
      <c r="E26" s="37">
        <f t="shared" si="0"/>
        <v>0</v>
      </c>
      <c r="F26" s="23"/>
      <c r="G26" s="6"/>
      <c r="H26" s="6"/>
      <c r="I26" s="12" t="s">
        <v>56</v>
      </c>
      <c r="J26" s="12"/>
      <c r="K26" s="23">
        <v>12920</v>
      </c>
      <c r="L26" s="37">
        <f t="shared" si="1"/>
        <v>0.15121014933757781</v>
      </c>
      <c r="M26" s="6"/>
      <c r="N26" s="6"/>
    </row>
    <row r="27" spans="1:14" x14ac:dyDescent="0.4">
      <c r="A27" s="1"/>
      <c r="B27" s="6"/>
      <c r="C27" s="27" t="s">
        <v>33</v>
      </c>
      <c r="D27" s="23">
        <v>68526</v>
      </c>
      <c r="E27" s="37">
        <f t="shared" si="0"/>
        <v>0.80199897008567012</v>
      </c>
      <c r="F27" s="23">
        <v>821513</v>
      </c>
      <c r="G27" s="6"/>
      <c r="H27" s="6"/>
      <c r="I27" s="12" t="s">
        <v>57</v>
      </c>
      <c r="J27" s="12"/>
      <c r="K27" s="23">
        <v>26542</v>
      </c>
      <c r="L27" s="37">
        <f t="shared" si="1"/>
        <v>0.31063620617012311</v>
      </c>
      <c r="M27" s="6"/>
      <c r="N27" s="6"/>
    </row>
    <row r="28" spans="1:14" x14ac:dyDescent="0.4">
      <c r="A28" s="1"/>
      <c r="B28" s="6"/>
      <c r="C28" s="27" t="s">
        <v>34</v>
      </c>
      <c r="D28" s="23"/>
      <c r="E28" s="37">
        <f t="shared" si="0"/>
        <v>0</v>
      </c>
      <c r="F28" s="23"/>
      <c r="G28" s="6"/>
      <c r="H28" s="6"/>
      <c r="I28" s="12" t="s">
        <v>58</v>
      </c>
      <c r="J28" s="12"/>
      <c r="K28" s="23">
        <v>8568</v>
      </c>
      <c r="L28" s="37">
        <f t="shared" si="1"/>
        <v>0.10027620429755162</v>
      </c>
      <c r="M28" s="6"/>
      <c r="N28" s="6"/>
    </row>
    <row r="29" spans="1:14" x14ac:dyDescent="0.4">
      <c r="A29" s="1"/>
      <c r="B29" s="6"/>
      <c r="C29" s="27" t="s">
        <v>35</v>
      </c>
      <c r="D29" s="23"/>
      <c r="E29" s="37">
        <f t="shared" si="0"/>
        <v>0</v>
      </c>
      <c r="F29" s="23"/>
      <c r="G29" s="6"/>
      <c r="H29" s="6"/>
      <c r="I29" s="12" t="s">
        <v>59</v>
      </c>
      <c r="J29" s="12"/>
      <c r="K29" s="23">
        <v>26017</v>
      </c>
      <c r="L29" s="37">
        <f t="shared" si="1"/>
        <v>0.30449183090679277</v>
      </c>
      <c r="M29" s="6"/>
      <c r="N29" s="6"/>
    </row>
    <row r="30" spans="1:14" x14ac:dyDescent="0.4">
      <c r="A30" s="1"/>
      <c r="B30" s="6"/>
      <c r="C30" s="26" t="s">
        <v>46</v>
      </c>
      <c r="D30" s="30">
        <f>SUM(D23:D29)</f>
        <v>85444</v>
      </c>
      <c r="E30" s="46">
        <f t="shared" si="0"/>
        <v>1</v>
      </c>
      <c r="F30" s="6"/>
      <c r="G30" s="6"/>
      <c r="H30" s="6"/>
      <c r="I30" s="31" t="s">
        <v>40</v>
      </c>
      <c r="J30" s="31"/>
      <c r="K30" s="32">
        <v>0</v>
      </c>
      <c r="L30" s="37">
        <f t="shared" si="1"/>
        <v>0</v>
      </c>
      <c r="M30" s="6"/>
      <c r="N30" s="6"/>
    </row>
    <row r="31" spans="1:14" x14ac:dyDescent="0.4">
      <c r="A31" s="1"/>
      <c r="B31" s="6"/>
      <c r="C31" s="6"/>
      <c r="D31" s="6"/>
      <c r="E31" s="6"/>
      <c r="F31" s="6"/>
      <c r="G31" s="6"/>
      <c r="H31" s="6"/>
      <c r="I31" s="33" t="s">
        <v>46</v>
      </c>
      <c r="J31" s="34"/>
      <c r="K31" s="30">
        <f>SUM(K23:K30)</f>
        <v>85444</v>
      </c>
      <c r="L31" s="46">
        <f t="shared" si="1"/>
        <v>1</v>
      </c>
      <c r="M31" s="6"/>
      <c r="N31" s="6"/>
    </row>
    <row r="32" spans="1:14" x14ac:dyDescent="0.4">
      <c r="A32" s="1"/>
      <c r="B32" s="6"/>
      <c r="C32" s="6"/>
      <c r="D32" s="6"/>
      <c r="E32" s="6"/>
      <c r="F32" s="6"/>
      <c r="G32" s="6"/>
      <c r="H32" s="6"/>
      <c r="I32" s="6"/>
      <c r="J32" s="6"/>
      <c r="K32" s="6"/>
      <c r="L32" s="6"/>
      <c r="M32" s="6"/>
      <c r="N32" s="6"/>
    </row>
    <row r="33" spans="1:16" ht="43.75" x14ac:dyDescent="0.4">
      <c r="A33" s="1"/>
      <c r="B33" s="6"/>
      <c r="C33" s="28" t="s">
        <v>24</v>
      </c>
      <c r="D33" s="29" t="s">
        <v>54</v>
      </c>
      <c r="E33" s="29" t="s">
        <v>80</v>
      </c>
      <c r="F33" s="6"/>
      <c r="G33" s="6"/>
      <c r="H33" s="6"/>
      <c r="I33" s="22" t="s">
        <v>101</v>
      </c>
      <c r="J33" s="22"/>
      <c r="K33" s="29" t="s">
        <v>54</v>
      </c>
      <c r="L33" s="29" t="s">
        <v>80</v>
      </c>
      <c r="M33" s="6"/>
      <c r="N33" s="6"/>
    </row>
    <row r="34" spans="1:16" x14ac:dyDescent="0.4">
      <c r="A34" s="1"/>
      <c r="B34" s="6"/>
      <c r="C34" s="27" t="s">
        <v>37</v>
      </c>
      <c r="D34" s="23">
        <v>38476</v>
      </c>
      <c r="E34" s="37">
        <f>IF($D$36=0,,(D34/$D$36))</f>
        <v>0.45030663358457002</v>
      </c>
      <c r="F34" s="6"/>
      <c r="G34" s="6"/>
      <c r="H34" s="6"/>
      <c r="I34" s="12" t="s">
        <v>38</v>
      </c>
      <c r="J34" s="12"/>
      <c r="K34" s="23">
        <v>70582</v>
      </c>
      <c r="L34" s="37">
        <f>IF($K$36=0,,(K34/$K$36))</f>
        <v>0.82606151397406491</v>
      </c>
      <c r="M34" s="6"/>
      <c r="N34" s="6"/>
    </row>
    <row r="35" spans="1:16" x14ac:dyDescent="0.4">
      <c r="A35" s="1"/>
      <c r="B35" s="6"/>
      <c r="C35" s="27" t="s">
        <v>11</v>
      </c>
      <c r="D35" s="23">
        <v>46968</v>
      </c>
      <c r="E35" s="37">
        <f>IF($D$36=0,,(D35/$D$36))</f>
        <v>0.54969336641542998</v>
      </c>
      <c r="F35" s="6"/>
      <c r="G35" s="6"/>
      <c r="H35" s="6"/>
      <c r="I35" s="31" t="s">
        <v>39</v>
      </c>
      <c r="J35" s="31"/>
      <c r="K35" s="32">
        <v>14862</v>
      </c>
      <c r="L35" s="37">
        <f>IF($K$36=0,,(K35/$K$36))</f>
        <v>0.17393848602593512</v>
      </c>
      <c r="M35" s="6"/>
      <c r="N35" s="6"/>
    </row>
    <row r="36" spans="1:16" x14ac:dyDescent="0.4">
      <c r="A36" s="1"/>
      <c r="B36" s="6"/>
      <c r="C36" s="26" t="s">
        <v>46</v>
      </c>
      <c r="D36" s="30">
        <f>SUM(D34:D35)</f>
        <v>85444</v>
      </c>
      <c r="E36" s="46">
        <f>IF($D$36=0,,(D36/$D$36))</f>
        <v>1</v>
      </c>
      <c r="F36" s="6"/>
      <c r="G36" s="6"/>
      <c r="H36" s="6"/>
      <c r="I36" s="33" t="s">
        <v>46</v>
      </c>
      <c r="J36" s="34"/>
      <c r="K36" s="30">
        <f>SUM(K34:K35)</f>
        <v>85444</v>
      </c>
      <c r="L36" s="46">
        <f>IF($K$36=0,,(K36/$K$36))</f>
        <v>1</v>
      </c>
      <c r="M36" s="6"/>
      <c r="N36" s="6"/>
    </row>
    <row r="37" spans="1:16" x14ac:dyDescent="0.4">
      <c r="A37" s="1"/>
      <c r="B37" s="6"/>
      <c r="C37" s="6"/>
      <c r="D37" s="6"/>
      <c r="E37" s="6"/>
      <c r="F37" s="6"/>
      <c r="G37" s="6"/>
      <c r="H37" s="6"/>
      <c r="I37" s="6"/>
      <c r="J37" s="6"/>
      <c r="K37" s="6"/>
      <c r="L37" s="6"/>
      <c r="M37" s="6"/>
      <c r="N37" s="6"/>
    </row>
    <row r="38" spans="1:16" x14ac:dyDescent="0.4">
      <c r="A38" s="1"/>
      <c r="B38" s="6"/>
      <c r="C38" s="28" t="s">
        <v>104</v>
      </c>
      <c r="D38" s="12">
        <v>10.1</v>
      </c>
      <c r="E38" s="6"/>
      <c r="F38" s="6"/>
      <c r="G38" s="6"/>
      <c r="H38" s="6"/>
      <c r="I38" s="6"/>
      <c r="J38" s="6"/>
      <c r="K38" s="6"/>
      <c r="L38" s="6"/>
      <c r="M38" s="6"/>
      <c r="N38" s="6"/>
    </row>
    <row r="39" spans="1:16" x14ac:dyDescent="0.4">
      <c r="A39" s="1"/>
      <c r="B39" s="6"/>
      <c r="C39" s="8"/>
      <c r="D39" s="6"/>
      <c r="E39" s="6"/>
      <c r="F39" s="6"/>
      <c r="G39" s="6"/>
      <c r="H39" s="6"/>
      <c r="I39" s="7"/>
      <c r="J39" s="6"/>
      <c r="K39" s="6"/>
      <c r="L39" s="6"/>
      <c r="M39" s="6"/>
      <c r="N39" s="6"/>
    </row>
    <row r="40" spans="1:16" x14ac:dyDescent="0.4">
      <c r="A40" s="1"/>
      <c r="B40" s="6"/>
      <c r="C40" s="28" t="s">
        <v>100</v>
      </c>
      <c r="D40" s="35" t="s">
        <v>99</v>
      </c>
      <c r="E40" s="29" t="s">
        <v>5</v>
      </c>
      <c r="F40" s="29" t="s">
        <v>6</v>
      </c>
      <c r="G40" s="29" t="s">
        <v>7</v>
      </c>
      <c r="H40" s="29" t="s">
        <v>8</v>
      </c>
      <c r="I40" s="29" t="s">
        <v>9</v>
      </c>
      <c r="J40" s="29" t="s">
        <v>66</v>
      </c>
      <c r="K40" s="29" t="s">
        <v>67</v>
      </c>
      <c r="L40" s="29" t="s">
        <v>10</v>
      </c>
      <c r="M40" s="29" t="s">
        <v>46</v>
      </c>
      <c r="N40" s="6"/>
    </row>
    <row r="41" spans="1:16" x14ac:dyDescent="0.4">
      <c r="A41" s="1"/>
      <c r="B41" s="6"/>
      <c r="C41" s="12" t="s">
        <v>54</v>
      </c>
      <c r="D41" s="23">
        <v>24587</v>
      </c>
      <c r="E41" s="23">
        <v>19665</v>
      </c>
      <c r="F41" s="23">
        <v>15676</v>
      </c>
      <c r="G41" s="23">
        <v>11931</v>
      </c>
      <c r="H41" s="23">
        <v>8218</v>
      </c>
      <c r="I41" s="23">
        <v>4726</v>
      </c>
      <c r="J41" s="23">
        <v>627</v>
      </c>
      <c r="K41" s="23">
        <v>14</v>
      </c>
      <c r="L41" s="23">
        <v>0</v>
      </c>
      <c r="M41" s="30">
        <f>SUM(D41:L41)</f>
        <v>85444</v>
      </c>
      <c r="N41" s="6"/>
    </row>
    <row r="42" spans="1:16" x14ac:dyDescent="0.4">
      <c r="A42" s="1"/>
      <c r="B42" s="6"/>
      <c r="C42" s="12" t="s">
        <v>80</v>
      </c>
      <c r="D42" s="37">
        <f>IF($M$41=0,,(D41/$M$41))</f>
        <v>0.28775572304667385</v>
      </c>
      <c r="E42" s="37">
        <f t="shared" ref="E42:M42" si="2">IF($M$41=0,,(E41/$M$41))</f>
        <v>0.23015074200646038</v>
      </c>
      <c r="F42" s="37">
        <f t="shared" si="2"/>
        <v>0.18346519357707972</v>
      </c>
      <c r="G42" s="37">
        <f t="shared" si="2"/>
        <v>0.13963531669865642</v>
      </c>
      <c r="H42" s="37">
        <f t="shared" si="2"/>
        <v>9.6179954121998035E-2</v>
      </c>
      <c r="I42" s="37">
        <f t="shared" si="2"/>
        <v>5.531108094190347E-2</v>
      </c>
      <c r="J42" s="37">
        <f t="shared" si="2"/>
        <v>7.3381396002059826E-3</v>
      </c>
      <c r="K42" s="37">
        <f t="shared" si="2"/>
        <v>1.6385000702214315E-4</v>
      </c>
      <c r="L42" s="37">
        <f t="shared" si="2"/>
        <v>0</v>
      </c>
      <c r="M42" s="46">
        <f t="shared" si="2"/>
        <v>1</v>
      </c>
      <c r="N42" s="6"/>
      <c r="O42" s="1"/>
      <c r="P42" s="1"/>
    </row>
    <row r="43" spans="1:16" x14ac:dyDescent="0.4">
      <c r="A43" s="1"/>
      <c r="B43" s="6"/>
      <c r="C43" s="6"/>
      <c r="D43" s="6"/>
      <c r="E43" s="6"/>
      <c r="F43" s="6"/>
      <c r="G43" s="6"/>
      <c r="H43" s="6"/>
      <c r="I43" s="6"/>
      <c r="J43" s="6"/>
      <c r="K43" s="6"/>
      <c r="L43" s="6"/>
      <c r="M43" s="6"/>
      <c r="N43" s="6"/>
    </row>
    <row r="44" spans="1:16" x14ac:dyDescent="0.4">
      <c r="A44" s="1"/>
      <c r="B44" s="6"/>
      <c r="C44" s="28" t="s">
        <v>103</v>
      </c>
      <c r="D44" s="29">
        <v>2021</v>
      </c>
      <c r="E44" s="29">
        <v>2022</v>
      </c>
      <c r="F44" s="29">
        <v>2023</v>
      </c>
      <c r="G44" s="29">
        <v>2024</v>
      </c>
      <c r="H44" s="29">
        <v>2025</v>
      </c>
      <c r="I44" s="29">
        <v>2026</v>
      </c>
      <c r="J44" s="29">
        <v>2027</v>
      </c>
      <c r="K44" s="29">
        <v>2028</v>
      </c>
      <c r="L44" s="29" t="s">
        <v>147</v>
      </c>
      <c r="M44" s="29" t="s">
        <v>46</v>
      </c>
      <c r="N44" s="6"/>
    </row>
    <row r="45" spans="1:16" x14ac:dyDescent="0.4">
      <c r="A45" s="1"/>
      <c r="B45" s="6"/>
      <c r="C45" s="12" t="s">
        <v>54</v>
      </c>
      <c r="D45" s="23">
        <v>45273</v>
      </c>
      <c r="E45" s="23">
        <v>19026</v>
      </c>
      <c r="F45" s="23">
        <v>11114</v>
      </c>
      <c r="G45" s="23">
        <v>4961</v>
      </c>
      <c r="H45" s="23">
        <v>3501</v>
      </c>
      <c r="I45" s="23">
        <v>1038</v>
      </c>
      <c r="J45" s="23">
        <v>50</v>
      </c>
      <c r="K45" s="23">
        <v>129</v>
      </c>
      <c r="L45" s="23">
        <v>352</v>
      </c>
      <c r="M45" s="30">
        <f>SUM(D45:L45)</f>
        <v>85444</v>
      </c>
      <c r="N45" s="6"/>
    </row>
    <row r="46" spans="1:16" x14ac:dyDescent="0.4">
      <c r="A46" s="1"/>
      <c r="B46" s="6"/>
      <c r="C46" s="12" t="s">
        <v>80</v>
      </c>
      <c r="D46" s="37">
        <f>IF($M$41=0,,(D45/$M$41))</f>
        <v>0.52985581199382048</v>
      </c>
      <c r="E46" s="37">
        <f t="shared" ref="E46:M46" si="3">IF($M$41=0,,(E45/$M$41))</f>
        <v>0.22267215954309255</v>
      </c>
      <c r="F46" s="37">
        <f t="shared" si="3"/>
        <v>0.13007349843172136</v>
      </c>
      <c r="G46" s="37">
        <f t="shared" si="3"/>
        <v>5.8061420345489445E-2</v>
      </c>
      <c r="H46" s="37">
        <f t="shared" si="3"/>
        <v>4.0974205327465943E-2</v>
      </c>
      <c r="I46" s="37">
        <f t="shared" si="3"/>
        <v>1.21483076634989E-2</v>
      </c>
      <c r="J46" s="37">
        <f t="shared" si="3"/>
        <v>5.8517859650765414E-4</v>
      </c>
      <c r="K46" s="37">
        <f t="shared" si="3"/>
        <v>1.5097607789897477E-3</v>
      </c>
      <c r="L46" s="37">
        <f t="shared" si="3"/>
        <v>4.1196573194138848E-3</v>
      </c>
      <c r="M46" s="46">
        <f t="shared" si="3"/>
        <v>1</v>
      </c>
      <c r="N46" s="6"/>
    </row>
    <row r="47" spans="1:16" x14ac:dyDescent="0.4">
      <c r="A47" s="1"/>
      <c r="B47" s="6"/>
      <c r="C47" s="6"/>
      <c r="D47" s="49"/>
      <c r="E47" s="49"/>
      <c r="F47" s="49"/>
      <c r="G47" s="49"/>
      <c r="H47" s="49"/>
      <c r="I47" s="49"/>
      <c r="J47" s="49"/>
      <c r="K47" s="49"/>
      <c r="L47" s="49"/>
      <c r="M47" s="50"/>
      <c r="N47" s="6"/>
    </row>
    <row r="48" spans="1:16" x14ac:dyDescent="0.4">
      <c r="A48" s="1"/>
      <c r="B48" s="6"/>
      <c r="C48" s="6"/>
      <c r="D48" s="49"/>
      <c r="E48" s="49"/>
      <c r="F48" s="49"/>
      <c r="G48" s="49"/>
      <c r="H48" s="49"/>
      <c r="I48" s="49"/>
      <c r="J48" s="49"/>
      <c r="K48" s="49"/>
      <c r="L48" s="49"/>
      <c r="M48" s="50"/>
      <c r="N48" s="6"/>
    </row>
    <row r="49" spans="1:14" x14ac:dyDescent="0.4">
      <c r="A49" s="1"/>
      <c r="B49" s="6"/>
      <c r="C49" s="6"/>
      <c r="D49" s="49"/>
      <c r="E49" s="49"/>
      <c r="F49" s="49"/>
      <c r="G49" s="49"/>
      <c r="H49" s="49"/>
      <c r="I49" s="49"/>
      <c r="J49" s="49"/>
      <c r="K49" s="49"/>
      <c r="L49" s="49"/>
      <c r="M49" s="50"/>
      <c r="N49" s="6"/>
    </row>
    <row r="50" spans="1:14" x14ac:dyDescent="0.4">
      <c r="A50" s="1"/>
      <c r="B50" s="6"/>
      <c r="C50" s="6"/>
      <c r="D50" s="49"/>
      <c r="E50" s="49"/>
      <c r="F50" s="49"/>
      <c r="G50" s="49"/>
      <c r="H50" s="49"/>
      <c r="I50" s="49"/>
      <c r="J50" s="49"/>
      <c r="K50" s="49"/>
      <c r="L50" s="49"/>
      <c r="M50" s="50"/>
      <c r="N50" s="6"/>
    </row>
    <row r="51" spans="1:14" x14ac:dyDescent="0.4">
      <c r="A51" s="1"/>
      <c r="B51" s="6"/>
      <c r="C51" s="6"/>
      <c r="D51" s="6"/>
      <c r="E51" s="6"/>
      <c r="F51" s="6"/>
      <c r="G51" s="6"/>
      <c r="H51" s="6"/>
      <c r="I51" s="6"/>
      <c r="J51" s="6"/>
      <c r="K51" s="6"/>
      <c r="L51" s="6"/>
      <c r="M51" s="6"/>
      <c r="N51" s="6"/>
    </row>
    <row r="52" spans="1:14" x14ac:dyDescent="0.4">
      <c r="A52" s="1"/>
      <c r="B52" s="6"/>
      <c r="C52" s="28" t="s">
        <v>0</v>
      </c>
      <c r="D52" s="29" t="s">
        <v>68</v>
      </c>
      <c r="E52" s="29" t="s">
        <v>69</v>
      </c>
      <c r="F52" s="29" t="s">
        <v>70</v>
      </c>
      <c r="G52" s="29" t="s">
        <v>71</v>
      </c>
      <c r="H52" s="29" t="s">
        <v>72</v>
      </c>
      <c r="I52" s="29" t="s">
        <v>46</v>
      </c>
      <c r="J52" s="6"/>
      <c r="K52" s="6"/>
      <c r="L52" s="6"/>
      <c r="M52" s="6"/>
      <c r="N52" s="6"/>
    </row>
    <row r="53" spans="1:14" x14ac:dyDescent="0.4">
      <c r="A53" s="1"/>
      <c r="B53" s="6"/>
      <c r="C53" s="12" t="s">
        <v>54</v>
      </c>
      <c r="D53" s="23">
        <v>17051</v>
      </c>
      <c r="E53" s="23">
        <v>11244</v>
      </c>
      <c r="F53" s="23">
        <v>8239</v>
      </c>
      <c r="G53" s="23">
        <v>13217</v>
      </c>
      <c r="H53" s="23">
        <v>35693</v>
      </c>
      <c r="I53" s="30">
        <f>SUM(D53:H53)</f>
        <v>85444</v>
      </c>
      <c r="J53" s="7"/>
      <c r="K53" s="6"/>
      <c r="L53" s="6"/>
      <c r="M53" s="6"/>
      <c r="N53" s="6"/>
    </row>
    <row r="54" spans="1:14" x14ac:dyDescent="0.4">
      <c r="A54" s="1"/>
      <c r="B54" s="6"/>
      <c r="C54" s="12" t="s">
        <v>80</v>
      </c>
      <c r="D54" s="37">
        <f t="shared" ref="D54:I54" si="4">IF($I$53=0,,(D53/$I$53))</f>
        <v>0.19955760498104022</v>
      </c>
      <c r="E54" s="37">
        <f t="shared" si="4"/>
        <v>0.13159496278264127</v>
      </c>
      <c r="F54" s="37">
        <f t="shared" si="4"/>
        <v>9.6425729132531252E-2</v>
      </c>
      <c r="G54" s="37">
        <f t="shared" si="4"/>
        <v>0.15468611020083328</v>
      </c>
      <c r="H54" s="37">
        <f t="shared" si="4"/>
        <v>0.41773559290295398</v>
      </c>
      <c r="I54" s="46">
        <f t="shared" si="4"/>
        <v>1</v>
      </c>
      <c r="J54" s="6"/>
      <c r="K54" s="6"/>
      <c r="L54" s="6"/>
      <c r="M54" s="6"/>
      <c r="N54" s="6"/>
    </row>
    <row r="55" spans="1:14" x14ac:dyDescent="0.4">
      <c r="A55" s="1"/>
      <c r="B55" s="6"/>
      <c r="C55" s="6"/>
      <c r="D55" s="6"/>
      <c r="E55" s="6"/>
      <c r="F55" s="6"/>
      <c r="G55" s="6"/>
      <c r="H55" s="6"/>
      <c r="I55" s="6"/>
      <c r="J55" s="6"/>
      <c r="K55" s="6"/>
      <c r="L55" s="6"/>
      <c r="M55" s="6"/>
      <c r="N55" s="6"/>
    </row>
    <row r="56" spans="1:14" x14ac:dyDescent="0.4">
      <c r="A56" s="1"/>
      <c r="B56" s="6"/>
      <c r="C56" s="22" t="s">
        <v>45</v>
      </c>
      <c r="D56" s="25"/>
      <c r="E56" s="25"/>
      <c r="F56" s="25"/>
      <c r="G56" s="25"/>
      <c r="H56" s="25"/>
      <c r="I56" s="6"/>
      <c r="J56" s="6"/>
      <c r="K56" s="6"/>
      <c r="L56" s="6"/>
      <c r="M56" s="6"/>
      <c r="N56" s="6"/>
    </row>
    <row r="57" spans="1:14" x14ac:dyDescent="0.4">
      <c r="A57" s="1"/>
      <c r="B57" s="6"/>
      <c r="C57" s="22" t="s">
        <v>98</v>
      </c>
      <c r="D57" s="36" t="s">
        <v>73</v>
      </c>
      <c r="E57" s="36" t="s">
        <v>12</v>
      </c>
      <c r="F57" s="36" t="s">
        <v>84</v>
      </c>
      <c r="G57" s="36" t="s">
        <v>85</v>
      </c>
      <c r="H57" s="36" t="s">
        <v>46</v>
      </c>
      <c r="I57" s="6"/>
      <c r="J57" s="6"/>
      <c r="K57" s="6"/>
      <c r="L57" s="6"/>
      <c r="M57" s="6"/>
      <c r="N57" s="6"/>
    </row>
    <row r="58" spans="1:14" x14ac:dyDescent="0.4">
      <c r="A58" s="1"/>
      <c r="B58" s="6"/>
      <c r="C58" s="12" t="s">
        <v>54</v>
      </c>
      <c r="D58" s="23">
        <v>0</v>
      </c>
      <c r="E58" s="23">
        <v>0</v>
      </c>
      <c r="F58" s="23">
        <v>0</v>
      </c>
      <c r="G58" s="23">
        <v>0</v>
      </c>
      <c r="H58" s="30">
        <f>SUM(D58:G58)</f>
        <v>0</v>
      </c>
      <c r="I58" s="6"/>
      <c r="J58" s="6"/>
      <c r="K58" s="6"/>
      <c r="L58" s="6"/>
      <c r="M58" s="6"/>
      <c r="N58" s="6"/>
    </row>
    <row r="59" spans="1:14" x14ac:dyDescent="0.4">
      <c r="A59" s="1"/>
      <c r="B59" s="6"/>
      <c r="C59" s="12" t="s">
        <v>81</v>
      </c>
      <c r="D59" s="47">
        <f>IF($M$41=0,,(D58/$M$41))</f>
        <v>0</v>
      </c>
      <c r="E59" s="47">
        <f>IF($M$41=0,,(E58/$M$41))</f>
        <v>0</v>
      </c>
      <c r="F59" s="47">
        <f>IF($M$41=0,,(F58/$M$41))</f>
        <v>0</v>
      </c>
      <c r="G59" s="47">
        <f>IF($M$41=0,,(G58/$M$41))</f>
        <v>0</v>
      </c>
      <c r="H59" s="48">
        <f>IF($M$41=0,,(H58/$M$41))</f>
        <v>0</v>
      </c>
      <c r="I59" s="6"/>
      <c r="J59" s="6"/>
      <c r="K59" s="6"/>
      <c r="L59" s="6"/>
      <c r="M59" s="6"/>
      <c r="N59" s="6"/>
    </row>
    <row r="60" spans="1:14" x14ac:dyDescent="0.4">
      <c r="A60" s="1"/>
      <c r="B60" s="6"/>
      <c r="C60" s="6"/>
      <c r="D60" s="6"/>
      <c r="E60" s="6"/>
      <c r="F60" s="6"/>
      <c r="G60" s="6"/>
      <c r="H60" s="6"/>
      <c r="I60" s="6"/>
      <c r="J60" s="6"/>
      <c r="K60" s="6"/>
      <c r="L60" s="6"/>
      <c r="M60" s="6"/>
      <c r="N60" s="6"/>
    </row>
    <row r="61" spans="1:14" x14ac:dyDescent="0.4">
      <c r="A61" s="1"/>
      <c r="B61" s="6"/>
      <c r="C61" s="28" t="s">
        <v>108</v>
      </c>
      <c r="D61" s="37">
        <v>0</v>
      </c>
      <c r="E61" s="44"/>
      <c r="F61" s="44"/>
      <c r="G61" s="45"/>
      <c r="H61" s="6"/>
      <c r="I61" s="6"/>
      <c r="J61" s="6"/>
      <c r="K61" s="6"/>
      <c r="L61" s="6"/>
      <c r="M61" s="6"/>
      <c r="N61" s="6"/>
    </row>
    <row r="62" spans="1:14" x14ac:dyDescent="0.4">
      <c r="A62" s="1"/>
      <c r="B62" s="6"/>
      <c r="C62" s="6"/>
      <c r="D62" s="6"/>
      <c r="E62" s="6"/>
      <c r="F62" s="6"/>
      <c r="G62" s="6"/>
      <c r="H62" s="6"/>
      <c r="I62" s="6"/>
      <c r="J62" s="6"/>
      <c r="K62" s="6"/>
      <c r="L62" s="6"/>
      <c r="M62" s="6"/>
      <c r="N62" s="6"/>
    </row>
    <row r="63" spans="1:14" x14ac:dyDescent="0.4">
      <c r="A63" s="1"/>
      <c r="B63" s="6"/>
      <c r="C63" s="22" t="s">
        <v>47</v>
      </c>
      <c r="D63" s="25"/>
      <c r="E63" s="6"/>
      <c r="F63" s="6"/>
      <c r="G63" s="6"/>
      <c r="H63" s="6"/>
      <c r="I63" s="6"/>
      <c r="J63" s="6"/>
      <c r="K63" s="6"/>
      <c r="L63" s="6"/>
      <c r="M63" s="6"/>
      <c r="N63" s="6"/>
    </row>
    <row r="64" spans="1:14" x14ac:dyDescent="0.4">
      <c r="A64" s="1"/>
      <c r="B64" s="6"/>
      <c r="C64" s="12" t="s">
        <v>97</v>
      </c>
      <c r="D64" s="78">
        <v>0.26329999999999998</v>
      </c>
      <c r="E64" s="6"/>
      <c r="F64" s="6"/>
      <c r="G64" s="6"/>
      <c r="H64" s="6"/>
      <c r="I64" s="6"/>
      <c r="J64" s="6"/>
      <c r="K64" s="6"/>
      <c r="L64" s="6"/>
      <c r="M64" s="6"/>
      <c r="N64" s="6"/>
    </row>
    <row r="65" spans="1:14" x14ac:dyDescent="0.4">
      <c r="A65" s="1"/>
      <c r="B65" s="6"/>
      <c r="C65" s="12" t="s">
        <v>102</v>
      </c>
      <c r="D65" s="78">
        <v>0.43070000000000003</v>
      </c>
      <c r="E65" s="6"/>
      <c r="F65" s="6"/>
      <c r="G65" s="6"/>
      <c r="H65" s="6"/>
      <c r="I65" s="6"/>
      <c r="J65" s="6"/>
      <c r="K65" s="6"/>
      <c r="L65" s="6"/>
      <c r="M65" s="6"/>
      <c r="N65" s="6"/>
    </row>
    <row r="66" spans="1:14" x14ac:dyDescent="0.4">
      <c r="A66" s="1"/>
      <c r="B66" s="6"/>
      <c r="C66" s="6"/>
      <c r="D66" s="6"/>
      <c r="E66" s="6"/>
      <c r="F66" s="6"/>
      <c r="G66" s="6"/>
      <c r="H66" s="6"/>
      <c r="I66" s="6"/>
      <c r="J66" s="6"/>
      <c r="K66" s="6"/>
      <c r="L66" s="6"/>
      <c r="M66" s="6"/>
      <c r="N66" s="6"/>
    </row>
    <row r="67" spans="1:14" ht="18.45" x14ac:dyDescent="0.5">
      <c r="A67" s="5" t="s">
        <v>78</v>
      </c>
      <c r="B67" s="6"/>
      <c r="C67" s="43" t="s">
        <v>76</v>
      </c>
      <c r="D67" s="2"/>
      <c r="E67" s="2"/>
      <c r="F67" s="2"/>
      <c r="G67" s="2"/>
      <c r="H67" s="2"/>
      <c r="I67" s="2"/>
      <c r="J67" s="2"/>
      <c r="K67" s="2"/>
      <c r="L67" s="2"/>
      <c r="M67" s="2"/>
      <c r="N67" s="6"/>
    </row>
    <row r="68" spans="1:14" x14ac:dyDescent="0.4">
      <c r="A68" s="1"/>
      <c r="B68" s="6"/>
      <c r="C68" s="6"/>
      <c r="D68" s="6"/>
      <c r="E68" s="6"/>
      <c r="F68" s="6"/>
      <c r="G68" s="6"/>
      <c r="H68" s="6"/>
      <c r="I68" s="6"/>
      <c r="J68" s="6"/>
      <c r="K68" s="6"/>
      <c r="L68" s="6"/>
      <c r="M68" s="6"/>
      <c r="N68" s="6"/>
    </row>
    <row r="69" spans="1:14" x14ac:dyDescent="0.4">
      <c r="A69" s="1"/>
      <c r="B69" s="6"/>
      <c r="C69" s="22" t="s">
        <v>16</v>
      </c>
      <c r="D69" s="25"/>
      <c r="E69" s="25"/>
      <c r="F69" s="25"/>
      <c r="G69" s="25"/>
      <c r="H69" s="25"/>
      <c r="I69" s="25"/>
      <c r="J69" s="25"/>
      <c r="K69" s="6"/>
      <c r="L69" s="6"/>
      <c r="M69" s="6"/>
      <c r="N69" s="6"/>
    </row>
    <row r="70" spans="1:14" ht="29.15" x14ac:dyDescent="0.4">
      <c r="A70" s="1"/>
      <c r="B70" s="6"/>
      <c r="C70" s="28" t="s">
        <v>4</v>
      </c>
      <c r="D70" s="29" t="s">
        <v>55</v>
      </c>
      <c r="E70" s="29" t="s">
        <v>53</v>
      </c>
      <c r="F70" s="40" t="s">
        <v>18</v>
      </c>
      <c r="G70" s="29" t="s">
        <v>24</v>
      </c>
      <c r="H70" s="29" t="s">
        <v>107</v>
      </c>
      <c r="I70" s="29" t="s">
        <v>106</v>
      </c>
      <c r="J70" s="29" t="s">
        <v>105</v>
      </c>
      <c r="K70" s="6"/>
      <c r="L70" s="6"/>
      <c r="M70" s="6"/>
      <c r="N70" s="6"/>
    </row>
    <row r="71" spans="1:14" x14ac:dyDescent="0.4">
      <c r="A71" s="1"/>
      <c r="B71" s="6"/>
      <c r="C71" s="27"/>
      <c r="D71" s="23"/>
      <c r="E71" s="38"/>
      <c r="F71" s="38"/>
      <c r="G71" s="39"/>
      <c r="H71" s="38"/>
      <c r="I71" s="38"/>
      <c r="J71" s="38"/>
      <c r="K71" s="6"/>
      <c r="L71" s="6"/>
      <c r="M71" s="6"/>
      <c r="N71" s="6"/>
    </row>
    <row r="72" spans="1:14" x14ac:dyDescent="0.4">
      <c r="A72" s="1"/>
      <c r="B72" s="6"/>
      <c r="C72" s="27"/>
      <c r="D72" s="23"/>
      <c r="E72" s="38"/>
      <c r="F72" s="38"/>
      <c r="G72" s="39"/>
      <c r="H72" s="38"/>
      <c r="I72" s="38"/>
      <c r="J72" s="38"/>
      <c r="K72" s="6"/>
      <c r="L72" s="6"/>
      <c r="M72" s="6"/>
      <c r="N72" s="6"/>
    </row>
    <row r="73" spans="1:14" x14ac:dyDescent="0.4">
      <c r="A73" s="1"/>
      <c r="B73" s="6"/>
      <c r="C73" s="27"/>
      <c r="D73" s="23"/>
      <c r="E73" s="38"/>
      <c r="F73" s="38"/>
      <c r="G73" s="39"/>
      <c r="H73" s="38"/>
      <c r="I73" s="38"/>
      <c r="J73" s="38"/>
      <c r="K73" s="6"/>
      <c r="L73" s="6"/>
      <c r="M73" s="6"/>
      <c r="N73" s="6"/>
    </row>
    <row r="74" spans="1:14" x14ac:dyDescent="0.4">
      <c r="A74" s="1"/>
      <c r="B74" s="6"/>
      <c r="C74" s="27"/>
      <c r="D74" s="23"/>
      <c r="E74" s="38"/>
      <c r="F74" s="38"/>
      <c r="G74" s="39"/>
      <c r="H74" s="38"/>
      <c r="I74" s="38"/>
      <c r="J74" s="38"/>
      <c r="K74" s="6"/>
      <c r="L74" s="6"/>
      <c r="M74" s="6"/>
      <c r="N74" s="6"/>
    </row>
    <row r="75" spans="1:14" x14ac:dyDescent="0.4">
      <c r="A75" s="1"/>
      <c r="B75" s="6"/>
      <c r="C75" s="27"/>
      <c r="D75" s="23"/>
      <c r="E75" s="38"/>
      <c r="F75" s="38"/>
      <c r="G75" s="39"/>
      <c r="H75" s="38"/>
      <c r="I75" s="38"/>
      <c r="J75" s="38"/>
      <c r="K75" s="6"/>
      <c r="L75" s="6"/>
      <c r="M75" s="6"/>
      <c r="N75" s="6"/>
    </row>
    <row r="76" spans="1:14" x14ac:dyDescent="0.4">
      <c r="A76" s="1"/>
      <c r="B76" s="6"/>
      <c r="C76" s="9"/>
      <c r="D76" s="11"/>
      <c r="E76" s="11"/>
      <c r="F76" s="11"/>
      <c r="G76" s="11"/>
      <c r="H76" s="11"/>
      <c r="I76" s="11"/>
      <c r="J76" s="6"/>
      <c r="K76" s="6"/>
      <c r="L76" s="6"/>
      <c r="M76" s="6"/>
      <c r="N76" s="6"/>
    </row>
    <row r="77" spans="1:14" x14ac:dyDescent="0.4">
      <c r="A77" s="1"/>
      <c r="B77" s="6"/>
      <c r="C77" s="28" t="s">
        <v>20</v>
      </c>
      <c r="D77" s="41"/>
      <c r="E77" s="41"/>
      <c r="F77" s="41"/>
      <c r="G77" s="41"/>
      <c r="H77" s="41"/>
      <c r="I77" s="41"/>
      <c r="J77" s="25"/>
      <c r="K77" s="25"/>
      <c r="L77" s="6"/>
      <c r="M77" s="6"/>
      <c r="N77" s="6"/>
    </row>
    <row r="78" spans="1:14" ht="29.15" x14ac:dyDescent="0.4">
      <c r="A78" s="1"/>
      <c r="B78" s="6"/>
      <c r="C78" s="28" t="s">
        <v>4</v>
      </c>
      <c r="D78" s="29" t="s">
        <v>55</v>
      </c>
      <c r="E78" s="29" t="s">
        <v>19</v>
      </c>
      <c r="F78" s="29" t="s">
        <v>17</v>
      </c>
      <c r="G78" s="40" t="s">
        <v>18</v>
      </c>
      <c r="H78" s="29" t="s">
        <v>24</v>
      </c>
      <c r="I78" s="29" t="s">
        <v>107</v>
      </c>
      <c r="J78" s="29" t="s">
        <v>106</v>
      </c>
      <c r="K78" s="29" t="s">
        <v>105</v>
      </c>
      <c r="L78" s="6"/>
      <c r="M78" s="6"/>
      <c r="N78" s="6"/>
    </row>
    <row r="79" spans="1:14" x14ac:dyDescent="0.4">
      <c r="A79" s="1"/>
      <c r="B79" s="6"/>
      <c r="C79" s="27"/>
      <c r="D79" s="23"/>
      <c r="E79" s="38"/>
      <c r="F79" s="77"/>
      <c r="G79" s="38"/>
      <c r="H79" s="39"/>
      <c r="I79" s="38"/>
      <c r="J79" s="77"/>
      <c r="K79" s="77"/>
      <c r="L79" s="6"/>
      <c r="M79" s="6"/>
      <c r="N79" s="6"/>
    </row>
    <row r="80" spans="1:14" x14ac:dyDescent="0.4">
      <c r="A80" s="1"/>
      <c r="B80" s="6"/>
      <c r="C80" s="27"/>
      <c r="D80" s="23"/>
      <c r="E80" s="38"/>
      <c r="F80" s="38"/>
      <c r="G80" s="38"/>
      <c r="H80" s="39"/>
      <c r="I80" s="38"/>
      <c r="J80" s="38"/>
      <c r="K80" s="38"/>
      <c r="L80" s="6"/>
      <c r="M80" s="6"/>
      <c r="N80" s="6"/>
    </row>
    <row r="81" spans="1:14" x14ac:dyDescent="0.4">
      <c r="A81" s="1"/>
      <c r="B81" s="6"/>
      <c r="C81" s="27"/>
      <c r="D81" s="23"/>
      <c r="E81" s="38"/>
      <c r="F81" s="38"/>
      <c r="G81" s="38"/>
      <c r="H81" s="39"/>
      <c r="I81" s="38"/>
      <c r="J81" s="38"/>
      <c r="K81" s="38"/>
      <c r="L81" s="6"/>
      <c r="M81" s="6"/>
      <c r="N81" s="6"/>
    </row>
    <row r="82" spans="1:14" x14ac:dyDescent="0.4">
      <c r="A82" s="1"/>
      <c r="B82" s="6"/>
      <c r="C82" s="12"/>
      <c r="D82" s="23"/>
      <c r="E82" s="38"/>
      <c r="F82" s="38"/>
      <c r="G82" s="38"/>
      <c r="H82" s="39"/>
      <c r="I82" s="38"/>
      <c r="J82" s="38"/>
      <c r="K82" s="38"/>
      <c r="L82" s="6"/>
      <c r="M82" s="6"/>
      <c r="N82" s="6"/>
    </row>
    <row r="83" spans="1:14" x14ac:dyDescent="0.4">
      <c r="A83" s="1"/>
      <c r="B83" s="6"/>
      <c r="C83" s="6"/>
      <c r="D83" s="6"/>
      <c r="E83" s="6"/>
      <c r="F83" s="6"/>
      <c r="G83" s="6"/>
      <c r="H83" s="10"/>
      <c r="I83" s="6"/>
      <c r="J83" s="6"/>
      <c r="K83" s="6"/>
      <c r="L83" s="6"/>
      <c r="M83" s="6"/>
      <c r="N83" s="6"/>
    </row>
    <row r="84" spans="1:14" ht="29.15" x14ac:dyDescent="0.4">
      <c r="A84" s="1"/>
      <c r="B84" s="6"/>
      <c r="C84" s="22"/>
      <c r="D84" s="29" t="s">
        <v>55</v>
      </c>
      <c r="E84" s="6"/>
      <c r="F84" s="6"/>
      <c r="G84" s="6"/>
      <c r="H84" s="10"/>
      <c r="I84" s="6"/>
      <c r="J84" s="6"/>
      <c r="K84" s="6"/>
      <c r="L84" s="6"/>
      <c r="M84" s="6"/>
      <c r="N84" s="6"/>
    </row>
    <row r="85" spans="1:14" x14ac:dyDescent="0.4">
      <c r="A85" s="1"/>
      <c r="B85" s="6"/>
      <c r="C85" s="12" t="s">
        <v>21</v>
      </c>
      <c r="D85" s="42">
        <v>72189</v>
      </c>
      <c r="E85" s="6"/>
      <c r="F85" s="6"/>
      <c r="G85" s="6"/>
      <c r="H85" s="6"/>
      <c r="I85" s="6"/>
      <c r="J85" s="6"/>
      <c r="K85" s="6"/>
      <c r="L85" s="6"/>
      <c r="M85" s="6"/>
      <c r="N85" s="6"/>
    </row>
    <row r="86" spans="1:14" x14ac:dyDescent="0.4">
      <c r="A86" s="1"/>
      <c r="B86" s="6"/>
      <c r="C86" s="12" t="s">
        <v>22</v>
      </c>
      <c r="D86" s="42">
        <v>72189</v>
      </c>
      <c r="E86" s="6"/>
      <c r="F86" s="6"/>
      <c r="G86" s="6"/>
      <c r="H86" s="6"/>
      <c r="I86" s="6"/>
      <c r="J86" s="6"/>
      <c r="K86" s="6"/>
      <c r="L86" s="6"/>
      <c r="M86" s="6"/>
      <c r="N86" s="6"/>
    </row>
    <row r="87" spans="1:14" x14ac:dyDescent="0.4">
      <c r="A87" s="1"/>
      <c r="B87" s="6"/>
      <c r="C87" s="12" t="s">
        <v>60</v>
      </c>
      <c r="D87" s="23"/>
      <c r="E87" s="6"/>
      <c r="F87" s="6"/>
      <c r="G87" s="6"/>
      <c r="H87" s="6"/>
      <c r="I87" s="6"/>
      <c r="J87" s="6"/>
      <c r="K87" s="6"/>
      <c r="L87" s="6"/>
      <c r="M87" s="6"/>
      <c r="N87" s="6"/>
    </row>
    <row r="88" spans="1:14" x14ac:dyDescent="0.4">
      <c r="A88" s="1"/>
      <c r="B88" s="6"/>
      <c r="C88" s="6"/>
      <c r="D88" s="6"/>
      <c r="E88" s="6"/>
      <c r="F88" s="6"/>
      <c r="G88" s="6"/>
      <c r="H88" s="6"/>
      <c r="I88" s="6"/>
      <c r="J88" s="6"/>
      <c r="K88" s="6"/>
      <c r="L88" s="6"/>
      <c r="M88" s="6"/>
      <c r="N88" s="6"/>
    </row>
    <row r="89" spans="1:14" x14ac:dyDescent="0.4">
      <c r="A89" s="1"/>
      <c r="B89" s="6"/>
      <c r="C89" s="28" t="s">
        <v>103</v>
      </c>
      <c r="D89" s="36">
        <v>2021</v>
      </c>
      <c r="E89" s="36">
        <v>2022</v>
      </c>
      <c r="F89" s="36">
        <v>2023</v>
      </c>
      <c r="G89" s="36">
        <v>2024</v>
      </c>
      <c r="H89" s="36">
        <v>2025</v>
      </c>
      <c r="I89" s="36" t="s">
        <v>148</v>
      </c>
      <c r="J89" s="36" t="s">
        <v>149</v>
      </c>
      <c r="K89" s="36" t="s">
        <v>150</v>
      </c>
      <c r="L89" s="36" t="s">
        <v>46</v>
      </c>
      <c r="M89" s="6"/>
      <c r="N89" s="6"/>
    </row>
    <row r="90" spans="1:14" x14ac:dyDescent="0.4">
      <c r="A90" s="1"/>
      <c r="B90" s="6"/>
      <c r="C90" s="12" t="s">
        <v>23</v>
      </c>
      <c r="D90" s="23">
        <v>1617</v>
      </c>
      <c r="E90" s="23">
        <v>10428</v>
      </c>
      <c r="F90" s="23">
        <v>11010</v>
      </c>
      <c r="G90" s="23">
        <v>14600</v>
      </c>
      <c r="H90" s="23">
        <v>14200</v>
      </c>
      <c r="I90" s="23">
        <v>19424</v>
      </c>
      <c r="J90" s="23">
        <v>0</v>
      </c>
      <c r="K90" s="23">
        <v>910</v>
      </c>
      <c r="L90" s="30">
        <f>SUM(D90:K90)</f>
        <v>72189</v>
      </c>
      <c r="M90" s="6"/>
      <c r="N90" s="6"/>
    </row>
    <row r="91" spans="1:14" x14ac:dyDescent="0.4">
      <c r="A91" s="1"/>
      <c r="B91" s="6"/>
      <c r="C91" s="12" t="s">
        <v>82</v>
      </c>
      <c r="D91" s="37">
        <f>IF($L$90=0,,(D90/$L$90))</f>
        <v>2.2399534555126128E-2</v>
      </c>
      <c r="E91" s="37">
        <f t="shared" ref="E91:L91" si="5">IF($L$90=0,,(E90/$L$90))</f>
        <v>0.14445414121265013</v>
      </c>
      <c r="F91" s="37">
        <f t="shared" si="5"/>
        <v>0.15251631134937454</v>
      </c>
      <c r="G91" s="37">
        <f t="shared" si="5"/>
        <v>0.20224687971851668</v>
      </c>
      <c r="H91" s="37">
        <f t="shared" si="5"/>
        <v>0.19670586931526965</v>
      </c>
      <c r="I91" s="37">
        <f t="shared" si="5"/>
        <v>0.26907146518167591</v>
      </c>
      <c r="J91" s="37">
        <f t="shared" si="5"/>
        <v>0</v>
      </c>
      <c r="K91" s="37">
        <f t="shared" si="5"/>
        <v>1.2605798667386998E-2</v>
      </c>
      <c r="L91" s="37">
        <f t="shared" si="5"/>
        <v>1</v>
      </c>
      <c r="M91" s="6"/>
      <c r="N91" s="6"/>
    </row>
    <row r="92" spans="1:14" x14ac:dyDescent="0.4">
      <c r="A92" s="1"/>
      <c r="B92" s="6"/>
      <c r="C92" s="6"/>
      <c r="D92" s="6"/>
      <c r="E92" s="6"/>
      <c r="F92" s="6"/>
      <c r="G92" s="6"/>
      <c r="H92" s="6"/>
      <c r="I92" s="6"/>
      <c r="J92" s="6"/>
      <c r="K92" s="6"/>
      <c r="L92" s="6"/>
      <c r="M92" s="6"/>
      <c r="N92" s="6"/>
    </row>
    <row r="93" spans="1:14" ht="29.15" x14ac:dyDescent="0.4">
      <c r="A93" s="1"/>
      <c r="B93" s="6"/>
      <c r="C93" s="28" t="s">
        <v>24</v>
      </c>
      <c r="D93" s="29" t="s">
        <v>55</v>
      </c>
      <c r="E93" s="29" t="s">
        <v>83</v>
      </c>
      <c r="F93" s="9"/>
      <c r="G93" s="9"/>
      <c r="H93" s="9"/>
      <c r="I93" s="9"/>
      <c r="J93" s="9"/>
      <c r="K93" s="9"/>
      <c r="L93" s="9"/>
      <c r="M93" s="9"/>
      <c r="N93" s="6"/>
    </row>
    <row r="94" spans="1:14" x14ac:dyDescent="0.4">
      <c r="A94" s="1"/>
      <c r="B94" s="6"/>
      <c r="C94" s="12" t="s">
        <v>11</v>
      </c>
      <c r="D94" s="23">
        <v>38877</v>
      </c>
      <c r="E94" s="37">
        <f>IF($D$96=0,,(D94/$D$96))</f>
        <v>0.53854465361758719</v>
      </c>
      <c r="F94" s="6"/>
      <c r="G94" s="6"/>
      <c r="H94" s="6"/>
      <c r="I94" s="6"/>
      <c r="J94" s="6"/>
      <c r="K94" s="6"/>
      <c r="L94" s="6"/>
      <c r="M94" s="6"/>
      <c r="N94" s="6"/>
    </row>
    <row r="95" spans="1:14" x14ac:dyDescent="0.4">
      <c r="A95" s="1"/>
      <c r="B95" s="6"/>
      <c r="C95" s="12" t="s">
        <v>37</v>
      </c>
      <c r="D95" s="23">
        <v>33312</v>
      </c>
      <c r="E95" s="37">
        <f>IF($D$96=0,,(D95/$D$96))</f>
        <v>0.46145534638241281</v>
      </c>
      <c r="F95" s="6"/>
      <c r="G95" s="6"/>
      <c r="H95" s="6"/>
      <c r="I95" s="6"/>
      <c r="J95" s="6"/>
      <c r="K95" s="6"/>
      <c r="L95" s="6"/>
      <c r="M95" s="6"/>
      <c r="N95" s="6"/>
    </row>
    <row r="96" spans="1:14" x14ac:dyDescent="0.4">
      <c r="A96" s="1"/>
      <c r="B96" s="6"/>
      <c r="C96" s="21" t="s">
        <v>46</v>
      </c>
      <c r="D96" s="30">
        <f>SUM(D94:D95)</f>
        <v>72189</v>
      </c>
      <c r="E96" s="46">
        <f>IF($D$96=0,,(D96/$D$96))</f>
        <v>1</v>
      </c>
      <c r="F96" s="6"/>
      <c r="G96" s="6"/>
      <c r="H96" s="6"/>
      <c r="I96" s="6"/>
      <c r="J96" s="6"/>
      <c r="K96" s="6"/>
      <c r="L96" s="6"/>
      <c r="M96" s="6"/>
      <c r="N96" s="6"/>
    </row>
    <row r="97" spans="1:14" x14ac:dyDescent="0.4">
      <c r="A97" s="1"/>
      <c r="B97" s="6"/>
      <c r="C97" s="6"/>
      <c r="D97" s="6"/>
      <c r="E97" s="6"/>
      <c r="F97" s="6"/>
      <c r="G97" s="6"/>
      <c r="H97" s="6"/>
      <c r="I97" s="6"/>
      <c r="J97" s="6"/>
      <c r="K97" s="6"/>
      <c r="L97" s="6"/>
      <c r="M97" s="6"/>
      <c r="N97" s="6"/>
    </row>
    <row r="98" spans="1:14" ht="18.45" x14ac:dyDescent="0.5">
      <c r="A98" s="1"/>
      <c r="B98" s="6"/>
      <c r="C98" s="43" t="s">
        <v>96</v>
      </c>
      <c r="D98" s="2"/>
      <c r="E98" s="2"/>
      <c r="F98" s="2"/>
      <c r="G98" s="2"/>
      <c r="H98" s="2"/>
      <c r="I98" s="2"/>
      <c r="J98" s="2"/>
      <c r="K98" s="2"/>
      <c r="L98" s="2"/>
      <c r="M98" s="2"/>
      <c r="N98" s="6"/>
    </row>
    <row r="99" spans="1:14" x14ac:dyDescent="0.4">
      <c r="A99" s="1"/>
      <c r="B99" s="6"/>
      <c r="C99" s="6"/>
      <c r="D99" s="49"/>
      <c r="E99" s="6"/>
      <c r="F99" s="6"/>
      <c r="G99" s="6"/>
      <c r="H99" s="6"/>
      <c r="I99" s="6"/>
      <c r="J99" s="6"/>
      <c r="K99" s="6"/>
      <c r="L99" s="6"/>
      <c r="M99" s="6"/>
      <c r="N99" s="6"/>
    </row>
    <row r="100" spans="1:14" ht="29.15" x14ac:dyDescent="0.4">
      <c r="B100" s="6"/>
      <c r="C100" s="66" t="s">
        <v>92</v>
      </c>
      <c r="D100" s="67" t="s">
        <v>86</v>
      </c>
      <c r="E100" s="29" t="s">
        <v>87</v>
      </c>
      <c r="F100" s="6"/>
      <c r="G100" s="6"/>
      <c r="H100" s="6"/>
      <c r="I100" s="6"/>
      <c r="J100" s="6"/>
      <c r="K100" s="6"/>
      <c r="L100" s="6"/>
      <c r="M100" s="6"/>
      <c r="N100" s="6"/>
    </row>
    <row r="101" spans="1:14" x14ac:dyDescent="0.4">
      <c r="B101" s="6"/>
      <c r="C101" s="53" t="s">
        <v>88</v>
      </c>
      <c r="D101" s="68">
        <v>91194</v>
      </c>
      <c r="E101" s="79">
        <v>69032</v>
      </c>
      <c r="F101" s="6"/>
      <c r="G101" s="6"/>
      <c r="H101" s="6"/>
      <c r="I101" s="6"/>
      <c r="J101" s="6"/>
      <c r="K101" s="6"/>
      <c r="L101" s="6"/>
      <c r="M101" s="6"/>
      <c r="N101" s="6"/>
    </row>
    <row r="102" spans="1:14" x14ac:dyDescent="0.4">
      <c r="B102" s="6"/>
      <c r="C102" s="53" t="s">
        <v>89</v>
      </c>
      <c r="D102" s="68"/>
      <c r="E102" s="79">
        <v>2806</v>
      </c>
      <c r="F102" s="6"/>
      <c r="G102" s="6"/>
      <c r="H102" s="6"/>
      <c r="I102" s="6"/>
      <c r="J102" s="6"/>
      <c r="K102" s="6"/>
      <c r="L102" s="6"/>
      <c r="M102" s="6"/>
      <c r="N102" s="6"/>
    </row>
    <row r="103" spans="1:14" x14ac:dyDescent="0.4">
      <c r="B103" s="6"/>
      <c r="C103" s="53" t="s">
        <v>90</v>
      </c>
      <c r="D103" s="83"/>
      <c r="E103" s="80"/>
      <c r="F103" s="6"/>
      <c r="G103" s="6"/>
      <c r="H103" s="6"/>
      <c r="I103" s="6"/>
      <c r="J103" s="6"/>
      <c r="K103" s="6"/>
      <c r="L103" s="6"/>
      <c r="M103" s="6"/>
      <c r="N103" s="6"/>
    </row>
    <row r="104" spans="1:14" x14ac:dyDescent="0.4">
      <c r="B104" s="6"/>
      <c r="C104" s="51" t="s">
        <v>28</v>
      </c>
      <c r="D104" s="84"/>
      <c r="E104" s="81">
        <v>351</v>
      </c>
      <c r="F104" s="6"/>
      <c r="G104" s="6"/>
      <c r="H104" s="6"/>
      <c r="I104" s="6"/>
      <c r="J104" s="6"/>
      <c r="K104" s="6"/>
      <c r="L104" s="6"/>
      <c r="M104" s="6"/>
      <c r="N104" s="6"/>
    </row>
    <row r="105" spans="1:14" x14ac:dyDescent="0.4">
      <c r="B105" s="6"/>
      <c r="C105" s="52" t="s">
        <v>46</v>
      </c>
      <c r="D105" s="85">
        <f>SUM(D101:D104)</f>
        <v>91194</v>
      </c>
      <c r="E105" s="82">
        <f>SUM(E101:E104)</f>
        <v>72189</v>
      </c>
      <c r="F105" s="6"/>
      <c r="G105" s="6"/>
      <c r="H105" s="6"/>
      <c r="I105" s="6"/>
      <c r="J105" s="6"/>
      <c r="K105" s="6"/>
      <c r="L105" s="6"/>
      <c r="M105" s="6"/>
      <c r="N105" s="6"/>
    </row>
    <row r="106" spans="1:14" x14ac:dyDescent="0.4">
      <c r="B106" s="6"/>
      <c r="C106" s="6"/>
      <c r="D106" s="49"/>
      <c r="E106" s="6"/>
      <c r="F106" s="6"/>
      <c r="G106" s="6"/>
      <c r="H106" s="6"/>
      <c r="I106" s="6"/>
      <c r="J106" s="6"/>
      <c r="K106" s="6"/>
      <c r="L106" s="6"/>
      <c r="M106" s="6"/>
      <c r="N106" s="6"/>
    </row>
    <row r="107" spans="1:14" x14ac:dyDescent="0.4">
      <c r="B107" s="6"/>
      <c r="C107" s="6"/>
      <c r="D107" s="49"/>
      <c r="E107" s="6"/>
      <c r="F107" s="6"/>
      <c r="G107" s="6"/>
      <c r="H107" s="6"/>
      <c r="I107" s="6"/>
      <c r="J107" s="6"/>
      <c r="K107" s="6"/>
      <c r="L107" s="6"/>
      <c r="M107" s="6"/>
      <c r="N107" s="6"/>
    </row>
    <row r="108" spans="1:14" x14ac:dyDescent="0.4">
      <c r="B108" s="6"/>
      <c r="C108" s="6"/>
      <c r="D108" s="49"/>
      <c r="E108" s="6"/>
      <c r="F108" s="6"/>
      <c r="G108" s="6"/>
      <c r="H108" s="6"/>
      <c r="I108" s="6"/>
      <c r="J108" s="6"/>
      <c r="K108" s="6"/>
      <c r="L108" s="6"/>
      <c r="M108" s="6"/>
      <c r="N108" s="6"/>
    </row>
    <row r="109" spans="1:14" x14ac:dyDescent="0.4">
      <c r="B109" s="6"/>
      <c r="C109" s="6"/>
      <c r="D109" s="49"/>
      <c r="E109" s="6"/>
      <c r="F109" s="6"/>
      <c r="G109" s="6"/>
      <c r="H109" s="6"/>
      <c r="I109" s="6"/>
      <c r="J109" s="6"/>
      <c r="K109" s="6"/>
      <c r="L109" s="6"/>
      <c r="M109" s="6"/>
      <c r="N109" s="6"/>
    </row>
    <row r="110" spans="1:14" x14ac:dyDescent="0.4">
      <c r="B110" s="6"/>
      <c r="C110" s="6"/>
      <c r="D110" s="49"/>
      <c r="E110" s="6"/>
      <c r="F110" s="6"/>
      <c r="G110" s="6"/>
      <c r="H110" s="6"/>
      <c r="I110" s="6"/>
      <c r="J110" s="6"/>
      <c r="K110" s="6"/>
      <c r="L110" s="6"/>
      <c r="M110" s="6"/>
      <c r="N110" s="6"/>
    </row>
    <row r="111" spans="1:14" x14ac:dyDescent="0.4">
      <c r="B111" s="6"/>
      <c r="C111" s="6"/>
      <c r="D111" s="49"/>
      <c r="E111" s="6"/>
      <c r="F111" s="6"/>
      <c r="G111" s="6"/>
      <c r="H111" s="6"/>
      <c r="I111" s="6"/>
      <c r="J111" s="6"/>
      <c r="K111" s="6"/>
      <c r="L111" s="6"/>
      <c r="M111" s="6"/>
      <c r="N111" s="6"/>
    </row>
    <row r="112" spans="1:14" x14ac:dyDescent="0.4">
      <c r="B112" s="6"/>
      <c r="C112" s="6"/>
      <c r="D112" s="49"/>
      <c r="E112" s="6"/>
      <c r="F112" s="6"/>
      <c r="G112" s="6"/>
      <c r="H112" s="6"/>
      <c r="I112" s="6"/>
      <c r="J112" s="6"/>
      <c r="K112" s="6"/>
      <c r="L112" s="6"/>
      <c r="M112" s="6"/>
      <c r="N112" s="6"/>
    </row>
    <row r="113" spans="2:14" x14ac:dyDescent="0.4">
      <c r="B113" s="6"/>
      <c r="C113" s="6"/>
      <c r="D113" s="49"/>
      <c r="E113" s="6"/>
      <c r="F113" s="6"/>
      <c r="G113" s="6"/>
      <c r="H113" s="6"/>
      <c r="I113" s="6"/>
      <c r="J113" s="6"/>
      <c r="K113" s="6"/>
      <c r="L113" s="6"/>
      <c r="M113" s="6"/>
      <c r="N113" s="6"/>
    </row>
    <row r="114" spans="2:14" x14ac:dyDescent="0.4">
      <c r="B114" s="6"/>
      <c r="C114" s="6"/>
      <c r="D114" s="49"/>
      <c r="E114" s="6"/>
      <c r="F114" s="6"/>
      <c r="G114" s="6"/>
      <c r="H114" s="6"/>
      <c r="I114" s="6"/>
      <c r="J114" s="6"/>
      <c r="K114" s="6"/>
      <c r="L114" s="6"/>
      <c r="M114" s="6"/>
      <c r="N114" s="6"/>
    </row>
    <row r="115" spans="2:14" x14ac:dyDescent="0.4">
      <c r="B115" s="6"/>
      <c r="C115" s="6"/>
      <c r="D115" s="49"/>
      <c r="E115" s="6"/>
      <c r="F115" s="6"/>
      <c r="G115" s="6"/>
      <c r="H115" s="6"/>
      <c r="I115" s="6"/>
      <c r="J115" s="6"/>
      <c r="K115" s="6"/>
      <c r="L115" s="6"/>
      <c r="M115" s="6"/>
      <c r="N115" s="6"/>
    </row>
    <row r="116" spans="2:14" x14ac:dyDescent="0.4">
      <c r="B116" s="6"/>
      <c r="C116" s="6"/>
      <c r="D116" s="49"/>
      <c r="E116" s="6"/>
      <c r="F116" s="6"/>
      <c r="G116" s="6"/>
      <c r="H116" s="6"/>
      <c r="I116" s="6"/>
      <c r="J116" s="6"/>
      <c r="K116" s="6"/>
      <c r="L116" s="6"/>
      <c r="M116" s="6"/>
      <c r="N116" s="6"/>
    </row>
    <row r="117" spans="2:14" x14ac:dyDescent="0.4">
      <c r="B117" s="6"/>
      <c r="C117" s="6"/>
      <c r="D117" s="49"/>
      <c r="E117" s="6"/>
      <c r="F117" s="6"/>
      <c r="G117" s="6"/>
      <c r="H117" s="6"/>
      <c r="I117" s="6"/>
      <c r="J117" s="6"/>
      <c r="K117" s="6"/>
      <c r="L117" s="6"/>
      <c r="M117" s="6"/>
      <c r="N117" s="6"/>
    </row>
    <row r="118" spans="2:14" x14ac:dyDescent="0.4">
      <c r="B118" s="6"/>
      <c r="C118" s="6"/>
      <c r="D118" s="49"/>
      <c r="E118" s="6"/>
      <c r="F118" s="6"/>
      <c r="G118" s="6"/>
      <c r="H118" s="6"/>
      <c r="I118" s="6"/>
      <c r="J118" s="6"/>
      <c r="K118" s="6"/>
      <c r="L118" s="6"/>
      <c r="M118" s="6"/>
      <c r="N118" s="6"/>
    </row>
    <row r="119" spans="2:14" ht="29.15" x14ac:dyDescent="0.4">
      <c r="B119" s="6"/>
      <c r="C119" s="66" t="s">
        <v>93</v>
      </c>
      <c r="D119" s="67" t="s">
        <v>86</v>
      </c>
      <c r="E119" s="29" t="s">
        <v>87</v>
      </c>
      <c r="F119" s="6"/>
      <c r="G119" s="6"/>
      <c r="H119" s="6"/>
      <c r="I119" s="6"/>
      <c r="J119" s="6"/>
      <c r="K119" s="6"/>
      <c r="L119" s="6"/>
      <c r="M119" s="6"/>
      <c r="N119" s="6"/>
    </row>
    <row r="120" spans="2:14" x14ac:dyDescent="0.4">
      <c r="B120" s="6"/>
      <c r="C120" s="53" t="s">
        <v>37</v>
      </c>
      <c r="D120" s="68">
        <v>39576</v>
      </c>
      <c r="E120" s="79">
        <v>33312</v>
      </c>
      <c r="F120" s="6"/>
      <c r="G120" s="6"/>
      <c r="H120" s="6"/>
      <c r="I120" s="6"/>
      <c r="J120" s="6"/>
      <c r="K120" s="6"/>
      <c r="L120" s="6"/>
      <c r="M120" s="6"/>
      <c r="N120" s="6"/>
    </row>
    <row r="121" spans="2:14" x14ac:dyDescent="0.4">
      <c r="B121" s="6"/>
      <c r="C121" s="53" t="s">
        <v>11</v>
      </c>
      <c r="D121" s="68">
        <v>51618</v>
      </c>
      <c r="E121" s="79">
        <v>38877</v>
      </c>
      <c r="F121" s="6"/>
      <c r="G121" s="6"/>
      <c r="H121" s="6"/>
      <c r="I121" s="6"/>
      <c r="J121" s="6"/>
      <c r="K121" s="6"/>
      <c r="L121" s="6"/>
      <c r="M121" s="6"/>
      <c r="N121" s="6"/>
    </row>
    <row r="122" spans="2:14" x14ac:dyDescent="0.4">
      <c r="B122" s="6"/>
      <c r="C122" s="54" t="s">
        <v>91</v>
      </c>
      <c r="D122" s="70"/>
      <c r="E122" s="86"/>
      <c r="F122" s="6"/>
      <c r="G122" s="6"/>
      <c r="H122" s="6"/>
      <c r="I122" s="6"/>
      <c r="J122" s="6"/>
      <c r="K122" s="6"/>
      <c r="L122" s="6"/>
      <c r="M122" s="6"/>
      <c r="N122" s="6"/>
    </row>
    <row r="123" spans="2:14" x14ac:dyDescent="0.4">
      <c r="B123" s="6"/>
      <c r="C123" s="69" t="s">
        <v>46</v>
      </c>
      <c r="D123" s="88">
        <f>SUM(D120:D122)</f>
        <v>91194</v>
      </c>
      <c r="E123" s="87">
        <f>SUM(E120:E122)</f>
        <v>72189</v>
      </c>
      <c r="F123" s="6"/>
      <c r="G123" s="6"/>
      <c r="H123" s="6"/>
      <c r="I123" s="6"/>
      <c r="J123" s="6"/>
      <c r="K123" s="6"/>
      <c r="L123" s="6"/>
      <c r="M123" s="6"/>
      <c r="N123" s="6"/>
    </row>
    <row r="124" spans="2:14" x14ac:dyDescent="0.4">
      <c r="B124" s="6"/>
      <c r="C124" s="6"/>
      <c r="D124" s="49"/>
      <c r="E124" s="6"/>
      <c r="F124" s="6"/>
      <c r="G124" s="6"/>
      <c r="H124" s="6"/>
      <c r="I124" s="6"/>
      <c r="J124" s="6"/>
      <c r="K124" s="6"/>
      <c r="L124" s="6"/>
      <c r="M124" s="6"/>
      <c r="N124" s="6"/>
    </row>
    <row r="125" spans="2:14" x14ac:dyDescent="0.4">
      <c r="B125" s="6"/>
      <c r="C125" s="6"/>
      <c r="D125" s="49"/>
      <c r="E125" s="6"/>
      <c r="F125" s="6"/>
      <c r="G125" s="6"/>
      <c r="H125" s="6"/>
      <c r="I125" s="6"/>
      <c r="J125" s="6"/>
      <c r="K125" s="6"/>
      <c r="L125" s="6"/>
      <c r="M125" s="6"/>
      <c r="N125" s="6"/>
    </row>
    <row r="126" spans="2:14" x14ac:dyDescent="0.4">
      <c r="B126" s="6"/>
      <c r="C126" s="6"/>
      <c r="D126" s="49"/>
      <c r="E126" s="6"/>
      <c r="F126" s="6"/>
      <c r="G126" s="6"/>
      <c r="H126" s="6"/>
      <c r="I126" s="6"/>
      <c r="J126" s="6"/>
      <c r="K126" s="6"/>
      <c r="L126" s="6"/>
      <c r="M126" s="6"/>
      <c r="N126" s="6"/>
    </row>
    <row r="127" spans="2:14" x14ac:dyDescent="0.4">
      <c r="B127" s="6"/>
      <c r="C127" s="6"/>
      <c r="D127" s="49"/>
      <c r="E127" s="6"/>
      <c r="F127" s="6"/>
      <c r="G127" s="6"/>
      <c r="H127" s="6"/>
      <c r="I127" s="6"/>
      <c r="J127" s="6"/>
      <c r="K127" s="6"/>
      <c r="L127" s="6"/>
      <c r="M127" s="6"/>
      <c r="N127" s="6"/>
    </row>
    <row r="128" spans="2:14" x14ac:dyDescent="0.4">
      <c r="B128" s="6"/>
      <c r="C128" s="6"/>
      <c r="D128" s="49"/>
      <c r="E128" s="6"/>
      <c r="F128" s="6"/>
      <c r="G128" s="6"/>
      <c r="H128" s="6"/>
      <c r="I128" s="6"/>
      <c r="J128" s="6"/>
      <c r="K128" s="6"/>
      <c r="L128" s="6"/>
      <c r="M128" s="6"/>
      <c r="N128" s="6"/>
    </row>
    <row r="129" spans="2:14" x14ac:dyDescent="0.4">
      <c r="B129" s="6"/>
      <c r="C129" s="6"/>
      <c r="D129" s="49"/>
      <c r="E129" s="6"/>
      <c r="F129" s="6"/>
      <c r="G129" s="6"/>
      <c r="H129" s="6"/>
      <c r="I129" s="6"/>
      <c r="J129" s="6"/>
      <c r="K129" s="6"/>
      <c r="L129" s="6"/>
      <c r="M129" s="6"/>
      <c r="N129" s="6"/>
    </row>
    <row r="130" spans="2:14" x14ac:dyDescent="0.4">
      <c r="B130" s="6"/>
      <c r="C130" s="6"/>
      <c r="D130" s="49"/>
      <c r="E130" s="6"/>
      <c r="F130" s="6"/>
      <c r="G130" s="6"/>
      <c r="H130" s="6"/>
      <c r="I130" s="6"/>
      <c r="J130" s="6"/>
      <c r="K130" s="6"/>
      <c r="L130" s="6"/>
      <c r="M130" s="6"/>
      <c r="N130" s="6"/>
    </row>
    <row r="131" spans="2:14" x14ac:dyDescent="0.4">
      <c r="B131" s="6"/>
      <c r="C131" s="6"/>
      <c r="D131" s="49"/>
      <c r="E131" s="6"/>
      <c r="F131" s="6"/>
      <c r="G131" s="6"/>
      <c r="H131" s="6"/>
      <c r="I131" s="6"/>
      <c r="J131" s="6"/>
      <c r="K131" s="6"/>
      <c r="L131" s="6"/>
      <c r="M131" s="6"/>
      <c r="N131" s="6"/>
    </row>
    <row r="132" spans="2:14" x14ac:dyDescent="0.4">
      <c r="B132" s="6"/>
      <c r="C132" s="6"/>
      <c r="D132" s="49"/>
      <c r="E132" s="6"/>
      <c r="F132" s="6"/>
      <c r="G132" s="6"/>
      <c r="H132" s="6"/>
      <c r="I132" s="6"/>
      <c r="J132" s="6"/>
      <c r="K132" s="6"/>
      <c r="L132" s="6"/>
      <c r="M132" s="6"/>
      <c r="N132" s="6"/>
    </row>
    <row r="133" spans="2:14" x14ac:dyDescent="0.4">
      <c r="B133" s="6"/>
      <c r="C133" s="6"/>
      <c r="D133" s="49"/>
      <c r="E133" s="6"/>
      <c r="F133" s="6"/>
      <c r="G133" s="6"/>
      <c r="H133" s="6"/>
      <c r="I133" s="6"/>
      <c r="J133" s="6"/>
      <c r="K133" s="6"/>
      <c r="L133" s="6"/>
      <c r="M133" s="6"/>
      <c r="N133" s="6"/>
    </row>
    <row r="134" spans="2:14" x14ac:dyDescent="0.4">
      <c r="B134" s="6"/>
      <c r="C134" s="6"/>
      <c r="D134" s="49"/>
      <c r="E134" s="6"/>
      <c r="F134" s="6"/>
      <c r="G134" s="6"/>
      <c r="H134" s="6"/>
      <c r="I134" s="6"/>
      <c r="J134" s="6"/>
      <c r="K134" s="6"/>
      <c r="L134" s="6"/>
      <c r="M134" s="6"/>
      <c r="N134" s="6"/>
    </row>
    <row r="135" spans="2:14" x14ac:dyDescent="0.4">
      <c r="B135" s="6"/>
      <c r="C135" s="6"/>
      <c r="D135" s="6"/>
      <c r="E135" s="6"/>
      <c r="F135" s="6"/>
      <c r="G135" s="6"/>
      <c r="H135" s="6"/>
      <c r="I135" s="6"/>
      <c r="J135" s="6"/>
      <c r="K135" s="6"/>
      <c r="L135" s="6"/>
      <c r="M135" s="6"/>
      <c r="N135" s="6"/>
    </row>
    <row r="136" spans="2:14" x14ac:dyDescent="0.4">
      <c r="B136" s="6"/>
      <c r="C136" s="6"/>
      <c r="D136" s="6"/>
      <c r="E136" s="6"/>
      <c r="F136" s="6"/>
      <c r="G136" s="6"/>
      <c r="H136" s="6"/>
      <c r="I136" s="6"/>
      <c r="J136" s="6"/>
      <c r="K136" s="6"/>
      <c r="L136" s="6"/>
      <c r="M136" s="6"/>
      <c r="N136" s="6"/>
    </row>
  </sheetData>
  <mergeCells count="1">
    <mergeCell ref="I6:J7"/>
  </mergeCells>
  <pageMargins left="0" right="0" top="0.74803149606299213" bottom="0.74803149606299213" header="0.31496062992125984" footer="0.31496062992125984"/>
  <pageSetup paperSize="9" scale="33" orientation="portrait" r:id="rId1"/>
  <rowBreaks count="3" manualBreakCount="3">
    <brk id="13" max="16383" man="1"/>
    <brk id="66" min="2" max="12" man="1"/>
    <brk id="97"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6:K41"/>
  <sheetViews>
    <sheetView showGridLines="0" workbookViewId="0">
      <pane ySplit="4" topLeftCell="A5" activePane="bottomLeft" state="frozen"/>
      <selection pane="bottomLeft" activeCell="A5" sqref="A5"/>
    </sheetView>
  </sheetViews>
  <sheetFormatPr defaultRowHeight="14.6" x14ac:dyDescent="0.4"/>
  <cols>
    <col min="1" max="1" width="27.69140625" customWidth="1"/>
    <col min="2" max="2" width="95.3828125" style="55" customWidth="1"/>
    <col min="10" max="10" width="22.3046875" bestFit="1" customWidth="1"/>
    <col min="11" max="11" width="131.69140625" customWidth="1"/>
  </cols>
  <sheetData>
    <row r="6" spans="1:11" ht="17.600000000000001" x14ac:dyDescent="0.4">
      <c r="A6" s="56" t="s">
        <v>110</v>
      </c>
      <c r="B6" s="57"/>
    </row>
    <row r="7" spans="1:11" x14ac:dyDescent="0.4">
      <c r="A7" s="58" t="s">
        <v>111</v>
      </c>
      <c r="B7" s="58" t="s">
        <v>112</v>
      </c>
    </row>
    <row r="8" spans="1:11" ht="31.75" x14ac:dyDescent="0.4">
      <c r="A8" s="59" t="s">
        <v>29</v>
      </c>
      <c r="B8" s="73" t="s">
        <v>113</v>
      </c>
    </row>
    <row r="9" spans="1:11" ht="31.75" x14ac:dyDescent="0.4">
      <c r="A9" s="59" t="s">
        <v>24</v>
      </c>
      <c r="B9" s="73" t="s">
        <v>114</v>
      </c>
      <c r="J9" s="59"/>
      <c r="K9" s="60"/>
    </row>
    <row r="10" spans="1:11" ht="47.6" x14ac:dyDescent="0.4">
      <c r="A10" s="59" t="s">
        <v>101</v>
      </c>
      <c r="B10" s="60" t="s">
        <v>115</v>
      </c>
      <c r="J10" s="59"/>
      <c r="K10" s="60"/>
    </row>
    <row r="11" spans="1:11" x14ac:dyDescent="0.4">
      <c r="A11" s="72"/>
      <c r="B11" s="71"/>
    </row>
    <row r="12" spans="1:11" ht="31.75" x14ac:dyDescent="0.4">
      <c r="A12" s="59" t="s">
        <v>100</v>
      </c>
      <c r="B12" s="60" t="s">
        <v>116</v>
      </c>
    </row>
    <row r="13" spans="1:11" ht="15.9" x14ac:dyDescent="0.4">
      <c r="A13" s="59" t="s">
        <v>117</v>
      </c>
      <c r="B13" s="60" t="s">
        <v>118</v>
      </c>
    </row>
    <row r="14" spans="1:11" ht="15.9" x14ac:dyDescent="0.4">
      <c r="A14" s="74" t="s">
        <v>103</v>
      </c>
      <c r="B14" s="73" t="s">
        <v>119</v>
      </c>
    </row>
    <row r="15" spans="1:11" ht="31.75" x14ac:dyDescent="0.4">
      <c r="A15" s="74" t="s">
        <v>120</v>
      </c>
      <c r="B15" s="73" t="s">
        <v>121</v>
      </c>
    </row>
    <row r="16" spans="1:11" ht="79.3" x14ac:dyDescent="0.4">
      <c r="A16" s="59" t="s">
        <v>0</v>
      </c>
      <c r="B16" s="73" t="s">
        <v>122</v>
      </c>
    </row>
    <row r="17" spans="1:5" ht="15.9" x14ac:dyDescent="0.4">
      <c r="A17" s="59" t="s">
        <v>123</v>
      </c>
      <c r="B17" s="60" t="s">
        <v>124</v>
      </c>
    </row>
    <row r="18" spans="1:5" ht="47.6" x14ac:dyDescent="0.4">
      <c r="A18" s="59" t="s">
        <v>108</v>
      </c>
      <c r="B18" s="60" t="s">
        <v>125</v>
      </c>
    </row>
    <row r="19" spans="1:5" ht="15.9" x14ac:dyDescent="0.4">
      <c r="A19" s="59" t="s">
        <v>97</v>
      </c>
      <c r="B19" s="61" t="s">
        <v>126</v>
      </c>
    </row>
    <row r="20" spans="1:5" ht="15.9" x14ac:dyDescent="0.4">
      <c r="A20" s="59" t="s">
        <v>127</v>
      </c>
      <c r="B20" s="60" t="s">
        <v>128</v>
      </c>
      <c r="E20" s="65"/>
    </row>
    <row r="21" spans="1:5" ht="15.9" x14ac:dyDescent="0.4">
      <c r="A21" s="59" t="s">
        <v>129</v>
      </c>
      <c r="B21" s="60" t="s">
        <v>130</v>
      </c>
    </row>
    <row r="22" spans="1:5" x14ac:dyDescent="0.4">
      <c r="A22" s="75"/>
      <c r="B22" s="76"/>
    </row>
    <row r="23" spans="1:5" ht="17.600000000000001" x14ac:dyDescent="0.4">
      <c r="A23" s="62" t="s">
        <v>131</v>
      </c>
      <c r="B23" s="71"/>
    </row>
    <row r="24" spans="1:5" x14ac:dyDescent="0.4">
      <c r="A24" s="58" t="s">
        <v>111</v>
      </c>
      <c r="B24" s="58" t="s">
        <v>112</v>
      </c>
    </row>
    <row r="25" spans="1:5" ht="15.9" x14ac:dyDescent="0.4">
      <c r="A25" s="74" t="s">
        <v>55</v>
      </c>
      <c r="B25" s="73" t="s">
        <v>132</v>
      </c>
    </row>
    <row r="26" spans="1:5" ht="15.9" x14ac:dyDescent="0.4">
      <c r="A26" s="74" t="s">
        <v>105</v>
      </c>
      <c r="B26" s="73" t="s">
        <v>133</v>
      </c>
    </row>
    <row r="27" spans="1:5" ht="31.75" x14ac:dyDescent="0.4">
      <c r="A27" s="74" t="s">
        <v>134</v>
      </c>
      <c r="B27" s="73" t="s">
        <v>135</v>
      </c>
    </row>
    <row r="28" spans="1:5" ht="31.75" x14ac:dyDescent="0.4">
      <c r="A28" s="74" t="s">
        <v>24</v>
      </c>
      <c r="B28" s="73" t="s">
        <v>136</v>
      </c>
    </row>
    <row r="29" spans="1:5" ht="15.9" x14ac:dyDescent="0.4">
      <c r="A29" s="74" t="s">
        <v>107</v>
      </c>
      <c r="B29" s="73" t="s">
        <v>137</v>
      </c>
    </row>
    <row r="30" spans="1:5" ht="31.75" x14ac:dyDescent="0.4">
      <c r="A30" s="74" t="s">
        <v>103</v>
      </c>
      <c r="B30" s="73" t="s">
        <v>138</v>
      </c>
    </row>
    <row r="31" spans="1:5" x14ac:dyDescent="0.4">
      <c r="A31" s="72"/>
      <c r="B31"/>
    </row>
    <row r="32" spans="1:5" ht="15.9" x14ac:dyDescent="0.4">
      <c r="A32" s="64"/>
      <c r="B32" s="63"/>
    </row>
    <row r="33" spans="1:2" ht="15.9" x14ac:dyDescent="0.4">
      <c r="A33" s="59"/>
      <c r="B33" s="60"/>
    </row>
    <row r="34" spans="1:2" x14ac:dyDescent="0.4">
      <c r="A34" s="61"/>
      <c r="B34"/>
    </row>
    <row r="35" spans="1:2" x14ac:dyDescent="0.4">
      <c r="B35"/>
    </row>
    <row r="36" spans="1:2" x14ac:dyDescent="0.4">
      <c r="B36"/>
    </row>
    <row r="37" spans="1:2" x14ac:dyDescent="0.4">
      <c r="B37"/>
    </row>
    <row r="38" spans="1:2" x14ac:dyDescent="0.4">
      <c r="B38"/>
    </row>
    <row r="39" spans="1:2" x14ac:dyDescent="0.4">
      <c r="B39"/>
    </row>
    <row r="40" spans="1:2" x14ac:dyDescent="0.4">
      <c r="B40"/>
    </row>
    <row r="41" spans="1:2" x14ac:dyDescent="0.4">
      <c r="B41"/>
    </row>
  </sheetData>
  <sortState ref="A9:B25">
    <sortCondition ref="A8"/>
  </sortState>
  <pageMargins left="0.70866141732283472" right="0.70866141732283472" top="0.74803149606299213" bottom="0.74803149606299213" header="0.31496062992125984" footer="0.31496062992125984"/>
  <pageSetup paperSize="9" scale="70"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22E2F711-5AD1-487B-91E9-C45407701799}">
  <ds:schemaRefs>
    <ds:schemaRef ds:uri="http://purl.org/dc/terms/"/>
    <ds:schemaRef ds:uri="http://www.w3.org/XML/1998/namespace"/>
    <ds:schemaRef ds:uri="http://purl.org/dc/dcmitype/"/>
    <ds:schemaRef ds:uri="http://schemas.openxmlformats.org/package/2006/metadata/core-properties"/>
    <ds:schemaRef ds:uri="http://schemas.microsoft.com/office/2006/documentManagement/types"/>
    <ds:schemaRef ds:uri="http://schemas.microsoft.com/office/2006/metadata/properties"/>
    <ds:schemaRef ds:uri="b812923a-363a-40e5-80cb-9f5161b2a1be"/>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Template</vt:lpstr>
      <vt:lpstr>Glossary</vt:lpstr>
      <vt:lpstr>Template!Utskriftsområde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2019-07-12T12:22:49Z</cp:lastPrinted>
  <dcterms:created xsi:type="dcterms:W3CDTF">2012-02-01T12:08:15Z</dcterms:created>
  <dcterms:modified xsi:type="dcterms:W3CDTF">2021-10-12T12:12:04Z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