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2\Q1\"/>
    </mc:Choice>
  </mc:AlternateContent>
  <bookViews>
    <workbookView xWindow="1680" yWindow="0" windowWidth="23760" windowHeight="12765"/>
  </bookViews>
  <sheets>
    <sheet name="Template" sheetId="6" r:id="rId1"/>
    <sheet name="Glossary" sheetId="7" r:id="rId2"/>
  </sheets>
  <definedNames>
    <definedName name="_xlnm.Print_Area" localSheetId="1">Glossary!#REF!</definedName>
    <definedName name="_xlnm.Print_Area" localSheetId="0">Template!$C$2:$M$136</definedName>
  </definedNames>
  <calcPr calcId="162913"/>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<sst xmlns="http://schemas.openxmlformats.org/spreadsheetml/2006/main" count="215" uniqueCount="151">
  <si>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</si>
  <si>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</si>
  <si>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</si>
  <si>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</si>
  <si>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</si>
  <si>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</si>
  <si>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</si>
  <si>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</si>
  <si>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</si>
  <si>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</si>
  <si>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</si>
  <si>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</si>
  <si>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</si>
  <si>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</si>
  <si>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</si>
  <si>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</si>
  <si>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</si>
  <si>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</si>
  <si>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</si>
  <si>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</si>
  <si>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</si>
  <si>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</si>
  <si>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</si>
  <si>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</si>
  <si>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</si>
  <si>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</si>
  <si>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</si>
  <si>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</si>
  <si>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</si>
  <si>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</si>
  <si>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</si>
  <si>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</si>
  <si>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</si>
  <si>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</si>
  <si>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</si>
  <si>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</si>
  <si>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</si>
  <si>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</si>
  <si>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</si>
  <si>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</si>
  <si>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</si>
  <si>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</si>
  <si>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</si>
  <si>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</si>
  <si>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</si>
  <si>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</si>
  <si>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</si>
  <si>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</si>
  <si>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</si>
  <si>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</si>
  <si>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</si>
  <si>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</si>
  <si>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</si>
  <si>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</si>
  <si>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</si>
  <si>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</si>
  <si>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</si>
  <si>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</si>
  <si>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</si>
  <si>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</si>
  <si>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</si>
  <si>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</si>
  <si>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</si>
  <si>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</si>
  <si>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</si>
  <si>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</si>
  <si>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</si>
  <si>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</si>
  <si>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</si>
  <si>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</si>
  <si>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</si>
  <si>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</si>
  <si>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</si>
  <si>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</si>
  <si>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</si>
  <si>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</si>
  <si>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</si>
  <si>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</si>
  <si>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</si>
  <si>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</si>
  <si>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</si>
  <si>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</si>
  <si>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</si>
  <si>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</si>
  <si>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</si>
  <si>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</si>
  <si>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</si>
  <si>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</si>
  <si>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</si>
  <si>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</si>
  <si>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</si>
  <si>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</si>
  <si>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</si>
  <si>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</si>
  <si>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</si>
  <si>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</si>
  <si>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</si>
  <si>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</si>
  <si>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</si>
  <si>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</si>
  <si>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</si>
  <si>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</si>
  <si>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</si>
  <si>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</si>
  <si>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</si>
  <si>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</si>
  <si>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</si>
  <si>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</si>
  <si>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</si>
  <si>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</si>
  <si>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</si>
  <si>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</si>
  <si>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</si>
  <si>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</si>
  <si>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</si>
  <si>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</si>
  <si>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</si>
  <si>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</si>
  <si>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</si>
  <si>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</si>
  <si>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</si>
  <si>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</si>
  <si>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</si>
  <si>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</si>
  <si>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</si>
  <si>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</si>
  <si>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</si>
  <si>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</si>
  <si>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</si>
  <si>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</si>
  <si>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</si>
  <si>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</si>
  <si>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</si>
  <si>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</si>
  <si>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</si>
  <si>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</si>
  <si>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</si>
  <si>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</si>
  <si>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</si>
  <si>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</si>
  <si>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</si>
  <si>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</si>
  <si>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</si>
  <si>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</si>
  <si>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</si>
  <si>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</si>
  <si>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A/negative</t>
  </si>
  <si>
    <t>2030-</t>
  </si>
  <si>
    <t>2027-2031</t>
  </si>
  <si>
    <t>2032-2036</t>
  </si>
  <si>
    <t>2037-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</si>
</sst>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editAs="oneCell">
    <xdr:from>
      <xdr:col>10</xdr:col>
      <xdr:colOff>459442</xdr:colOff>
      <xdr:row>1</xdr:row>
      <xdr:rowOff>56029</xdr:rowOff>
    </xdr:from>
    <xdr:to>
      <xdr:col>12</xdr:col>
      <xdr:colOff>376519</xdr:colOff>
      <xdr:row>1</xdr:row>
      <xdr:rowOff>750719</xdr:rowOff>
    </xdr:to>
    <xdr:pic>
      <xdr:nvPicPr>
        <xdr:cNvPr id="7" name="LHLogga1" descr="LH_NilsH" title="LH_NilsH"/>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6266" y="414617"/>
          <a:ext cx="1295400" cy="694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zoomScale="85" zoomScaleNormal="85" zoomScaleSheetLayoutView="73" workbookViewId="0"/>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44651</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143</v>
      </c>
      <c r="E11" s="12" t="s">
        <v>142</v>
      </c>
      <c r="F11" s="12" t="s">
        <v>146</v>
      </c>
      <c r="G11" s="6"/>
      <c r="H11" s="6"/>
      <c r="I11" s="6"/>
      <c r="J11" s="6"/>
      <c r="K11" s="6"/>
      <c r="L11" s="6"/>
      <c r="M11" s="6"/>
      <c r="N11" s="6"/>
    </row>
    <row r="12" spans="1:14" x14ac:dyDescent="0.25">
      <c r="A12" s="1"/>
      <c r="B12" s="6"/>
      <c r="C12" s="12" t="s">
        <v>52</v>
      </c>
      <c r="D12" s="12" t="s">
        <v>145</v>
      </c>
      <c r="E12" s="12" t="s">
        <v>142</v>
      </c>
      <c r="F12" s="12" t="s">
        <v>146</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92392</v>
      </c>
      <c r="E17" s="6"/>
      <c r="F17" s="6"/>
      <c r="G17" s="6"/>
      <c r="H17" s="6"/>
      <c r="I17" s="12" t="s">
        <v>42</v>
      </c>
      <c r="J17" s="12"/>
      <c r="K17" s="23">
        <v>106378</v>
      </c>
      <c r="L17" s="6"/>
      <c r="M17" s="6"/>
      <c r="N17" s="6"/>
    </row>
    <row r="18" spans="1:14" x14ac:dyDescent="0.25">
      <c r="A18" s="1"/>
      <c r="B18" s="6"/>
      <c r="C18" s="12" t="s">
        <v>61</v>
      </c>
      <c r="D18" s="23">
        <v>6600</v>
      </c>
      <c r="E18" s="6"/>
      <c r="F18" s="6"/>
      <c r="G18" s="6"/>
      <c r="H18" s="6"/>
      <c r="I18" s="12" t="s">
        <v>43</v>
      </c>
      <c r="J18" s="12"/>
      <c r="K18" s="23">
        <v>52187</v>
      </c>
      <c r="L18" s="6"/>
      <c r="M18" s="6"/>
      <c r="N18" s="6"/>
    </row>
    <row r="19" spans="1:14" x14ac:dyDescent="0.25">
      <c r="A19" s="1"/>
      <c r="B19" s="6"/>
      <c r="C19" s="12" t="s">
        <v>28</v>
      </c>
      <c r="D19" s="23">
        <v>0</v>
      </c>
      <c r="E19" s="6"/>
      <c r="F19" s="6"/>
      <c r="G19" s="6"/>
      <c r="H19" s="6"/>
      <c r="I19" s="12" t="s">
        <v>48</v>
      </c>
      <c r="J19" s="12"/>
      <c r="K19" s="23">
        <v>39355</v>
      </c>
      <c r="L19" s="6"/>
      <c r="M19" s="6"/>
      <c r="N19" s="6"/>
    </row>
    <row r="20" spans="1:14" x14ac:dyDescent="0.25">
      <c r="A20" s="1"/>
      <c r="B20" s="6"/>
      <c r="C20" s="21" t="s">
        <v>23</v>
      </c>
      <c r="D20" s="24">
        <f>SUM(D17:D19)</f>
        <v>98992</v>
      </c>
      <c r="E20" s="6"/>
      <c r="F20" s="6"/>
      <c r="G20" s="6"/>
      <c r="H20" s="6"/>
      <c r="I20" s="12" t="s">
        <v>44</v>
      </c>
      <c r="J20" s="12"/>
      <c r="K20" s="23">
        <v>868521</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21898</v>
      </c>
      <c r="E23" s="37">
        <f>IF($D$30=0,,(D23/$D$30))</f>
        <v>0.23701186249891765</v>
      </c>
      <c r="F23" s="23">
        <v>881627</v>
      </c>
      <c r="G23" s="6"/>
      <c r="H23" s="6"/>
      <c r="I23" s="12" t="s">
        <v>65</v>
      </c>
      <c r="J23" s="12"/>
      <c r="K23" s="23">
        <v>9170</v>
      </c>
      <c r="L23" s="37">
        <f>IF($K$31=0,,(K23/$K$31))</f>
        <v>9.9251017404104247E-2</v>
      </c>
      <c r="M23" s="6"/>
      <c r="N23" s="6"/>
    </row>
    <row r="24" spans="1:14" x14ac:dyDescent="0.25">
      <c r="A24" s="1"/>
      <c r="B24" s="6"/>
      <c r="C24" s="27" t="s">
        <v>31</v>
      </c>
      <c r="D24" s="23"/>
      <c r="E24" s="37">
        <f t="shared" ref="E24:E30" si="0">IF($D$30=0,,(D24/$D$30))</f>
        <v>0</v>
      </c>
      <c r="F24" s="23"/>
      <c r="G24" s="6"/>
      <c r="H24" s="6"/>
      <c r="I24" s="12" t="s">
        <v>63</v>
      </c>
      <c r="J24" s="12"/>
      <c r="K24" s="23">
        <v>2969</v>
      </c>
      <c r="L24" s="37">
        <f t="shared" ref="L24:L31" si="1">IF($K$31=0,,(K24/$K$31))</f>
        <v>3.2134816867261232E-2</v>
      </c>
      <c r="M24" s="6"/>
      <c r="N24" s="6"/>
    </row>
    <row r="25" spans="1:14" x14ac:dyDescent="0.25">
      <c r="A25" s="1"/>
      <c r="B25" s="6"/>
      <c r="C25" s="27" t="s">
        <v>32</v>
      </c>
      <c r="D25" s="23"/>
      <c r="E25" s="37">
        <f t="shared" si="0"/>
        <v>0</v>
      </c>
      <c r="F25" s="23"/>
      <c r="G25" s="6"/>
      <c r="H25" s="6"/>
      <c r="I25" s="12" t="s">
        <v>64</v>
      </c>
      <c r="J25" s="12"/>
      <c r="K25" s="23">
        <v>1473</v>
      </c>
      <c r="L25" s="37">
        <f t="shared" si="1"/>
        <v>1.5942938782578579E-2</v>
      </c>
      <c r="M25" s="6"/>
      <c r="N25" s="6"/>
    </row>
    <row r="26" spans="1:14" ht="29.25" customHeight="1" x14ac:dyDescent="0.25">
      <c r="A26" s="1"/>
      <c r="B26" s="6"/>
      <c r="C26" s="27" t="s">
        <v>62</v>
      </c>
      <c r="D26" s="23"/>
      <c r="E26" s="37">
        <f t="shared" si="0"/>
        <v>0</v>
      </c>
      <c r="F26" s="23"/>
      <c r="G26" s="6"/>
      <c r="H26" s="6"/>
      <c r="I26" s="12" t="s">
        <v>56</v>
      </c>
      <c r="J26" s="12"/>
      <c r="K26" s="23">
        <v>13854</v>
      </c>
      <c r="L26" s="37">
        <f t="shared" si="1"/>
        <v>0.14994804744999568</v>
      </c>
      <c r="M26" s="6"/>
      <c r="N26" s="6"/>
    </row>
    <row r="27" spans="1:14" x14ac:dyDescent="0.25">
      <c r="A27" s="1"/>
      <c r="B27" s="6"/>
      <c r="C27" s="27" t="s">
        <v>33</v>
      </c>
      <c r="D27" s="23">
        <v>70494</v>
      </c>
      <c r="E27" s="37">
        <f t="shared" si="0"/>
        <v>0.7629881375010823</v>
      </c>
      <c r="F27" s="23">
        <v>864529</v>
      </c>
      <c r="G27" s="6"/>
      <c r="H27" s="6"/>
      <c r="I27" s="12" t="s">
        <v>57</v>
      </c>
      <c r="J27" s="12"/>
      <c r="K27" s="23">
        <v>28170</v>
      </c>
      <c r="L27" s="37">
        <f t="shared" si="1"/>
        <v>0.30489652783790805</v>
      </c>
      <c r="M27" s="6"/>
      <c r="N27" s="6"/>
    </row>
    <row r="28" spans="1:14" x14ac:dyDescent="0.25">
      <c r="A28" s="1"/>
      <c r="B28" s="6"/>
      <c r="C28" s="27" t="s">
        <v>34</v>
      </c>
      <c r="D28" s="23"/>
      <c r="E28" s="37">
        <f t="shared" si="0"/>
        <v>0</v>
      </c>
      <c r="F28" s="23"/>
      <c r="G28" s="6"/>
      <c r="H28" s="6"/>
      <c r="I28" s="12" t="s">
        <v>58</v>
      </c>
      <c r="J28" s="12"/>
      <c r="K28" s="23">
        <v>9255</v>
      </c>
      <c r="L28" s="37">
        <f t="shared" si="1"/>
        <v>0.10017101047709759</v>
      </c>
      <c r="M28" s="6"/>
      <c r="N28" s="6"/>
    </row>
    <row r="29" spans="1:14" x14ac:dyDescent="0.25">
      <c r="A29" s="1"/>
      <c r="B29" s="6"/>
      <c r="C29" s="27" t="s">
        <v>35</v>
      </c>
      <c r="D29" s="23"/>
      <c r="E29" s="37">
        <f t="shared" si="0"/>
        <v>0</v>
      </c>
      <c r="F29" s="23"/>
      <c r="G29" s="6"/>
      <c r="H29" s="6"/>
      <c r="I29" s="12" t="s">
        <v>59</v>
      </c>
      <c r="J29" s="12"/>
      <c r="K29" s="23">
        <v>27501</v>
      </c>
      <c r="L29" s="37">
        <f t="shared" si="1"/>
        <v>0.29765564118105464</v>
      </c>
      <c r="M29" s="6"/>
      <c r="N29" s="6"/>
    </row>
    <row r="30" spans="1:14" x14ac:dyDescent="0.25">
      <c r="A30" s="1"/>
      <c r="B30" s="6"/>
      <c r="C30" s="26" t="s">
        <v>46</v>
      </c>
      <c r="D30" s="30">
        <f>SUM(D23:D29)</f>
        <v>92392</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92392</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x14ac:dyDescent="0.25">
      <c r="A34" s="1"/>
      <c r="B34" s="6"/>
      <c r="C34" s="27" t="s">
        <v>37</v>
      </c>
      <c r="D34" s="23">
        <v>34266</v>
      </c>
      <c r="E34" s="37">
        <f>IF($D$36=0,,(D34/$D$36))</f>
        <v>0.37087626634340637</v>
      </c>
      <c r="F34" s="6"/>
      <c r="G34" s="6"/>
      <c r="H34" s="6"/>
      <c r="I34" s="12" t="s">
        <v>38</v>
      </c>
      <c r="J34" s="12"/>
      <c r="K34" s="23">
        <v>74820</v>
      </c>
      <c r="L34" s="37">
        <f>IF($K$36=0,,(K34/$K$36))</f>
        <v>0.80981037319248417</v>
      </c>
      <c r="M34" s="6"/>
      <c r="N34" s="6"/>
    </row>
    <row r="35" spans="1:16" x14ac:dyDescent="0.25">
      <c r="A35" s="1"/>
      <c r="B35" s="6"/>
      <c r="C35" s="27" t="s">
        <v>11</v>
      </c>
      <c r="D35" s="23">
        <v>58126</v>
      </c>
      <c r="E35" s="37">
        <f>IF($D$36=0,,(D35/$D$36))</f>
        <v>0.62912373365659369</v>
      </c>
      <c r="F35" s="6"/>
      <c r="G35" s="6"/>
      <c r="H35" s="6"/>
      <c r="I35" s="31" t="s">
        <v>39</v>
      </c>
      <c r="J35" s="31"/>
      <c r="K35" s="32">
        <v>17572</v>
      </c>
      <c r="L35" s="37">
        <f>IF($K$36=0,,(K35/$K$36))</f>
        <v>0.1901896268075158</v>
      </c>
      <c r="M35" s="6"/>
      <c r="N35" s="6"/>
    </row>
    <row r="36" spans="1:16" x14ac:dyDescent="0.25">
      <c r="A36" s="1"/>
      <c r="B36" s="6"/>
      <c r="C36" s="26" t="s">
        <v>46</v>
      </c>
      <c r="D36" s="30">
        <f>SUM(D34:D35)</f>
        <v>92392</v>
      </c>
      <c r="E36" s="46">
        <f>IF($D$36=0,,(D36/$D$36))</f>
        <v>1</v>
      </c>
      <c r="F36" s="6"/>
      <c r="G36" s="6"/>
      <c r="H36" s="6"/>
      <c r="I36" s="33" t="s">
        <v>46</v>
      </c>
      <c r="J36" s="34"/>
      <c r="K36" s="30">
        <f>SUM(K34:K35)</f>
        <v>92392</v>
      </c>
      <c r="L36" s="46">
        <f>IF($K$36=0,,(K36/$K$36))</f>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104</v>
      </c>
      <c r="D38" s="12">
        <v>10.1</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26761</v>
      </c>
      <c r="E41" s="23">
        <v>21606</v>
      </c>
      <c r="F41" s="23">
        <v>17149</v>
      </c>
      <c r="G41" s="23">
        <v>12832</v>
      </c>
      <c r="H41" s="23">
        <v>8562</v>
      </c>
      <c r="I41" s="23">
        <v>4821</v>
      </c>
      <c r="J41" s="23">
        <v>646</v>
      </c>
      <c r="K41" s="23">
        <v>15</v>
      </c>
      <c r="L41" s="23">
        <v>0</v>
      </c>
      <c r="M41" s="30">
        <f>SUM(D41:L41)</f>
        <v>92392</v>
      </c>
      <c r="N41" s="6"/>
    </row>
    <row r="42" spans="1:16" x14ac:dyDescent="0.25">
      <c r="A42" s="1"/>
      <c r="B42" s="6"/>
      <c r="C42" s="12" t="s">
        <v>80</v>
      </c>
      <c r="D42" s="37">
        <f>IF($M$41=0,,(D41/$M$41))</f>
        <v>0.28964628972205386</v>
      </c>
      <c r="E42" s="37">
        <f t="shared" ref="E42:M42" si="2">IF($M$41=0,,(E41/$M$41))</f>
        <v>0.23385141570698761</v>
      </c>
      <c r="F42" s="37">
        <f t="shared" si="2"/>
        <v>0.18561130833838427</v>
      </c>
      <c r="G42" s="37">
        <f t="shared" si="2"/>
        <v>0.13888648367824055</v>
      </c>
      <c r="H42" s="37">
        <f t="shared" si="2"/>
        <v>9.2670361070222529E-2</v>
      </c>
      <c r="I42" s="37">
        <f t="shared" si="2"/>
        <v>5.2179842410598323E-2</v>
      </c>
      <c r="J42" s="37">
        <f t="shared" si="2"/>
        <v>6.991947354749329E-3</v>
      </c>
      <c r="K42" s="37">
        <f t="shared" si="2"/>
        <v>1.623517187635293E-4</v>
      </c>
      <c r="L42" s="37">
        <f t="shared" si="2"/>
        <v>0</v>
      </c>
      <c r="M42" s="46">
        <f t="shared" si="2"/>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103</v>
      </c>
      <c r="D44" s="29">
        <v>2022</v>
      </c>
      <c r="E44" s="29">
        <v>2023</v>
      </c>
      <c r="F44" s="29">
        <v>2024</v>
      </c>
      <c r="G44" s="29">
        <v>2025</v>
      </c>
      <c r="H44" s="29">
        <v>2026</v>
      </c>
      <c r="I44" s="29">
        <v>2027</v>
      </c>
      <c r="J44" s="29">
        <v>2028</v>
      </c>
      <c r="K44" s="29">
        <v>2029</v>
      </c>
      <c r="L44" s="29" t="s">
        <v>147</v>
      </c>
      <c r="M44" s="29" t="s">
        <v>46</v>
      </c>
      <c r="N44" s="6"/>
    </row>
    <row r="45" spans="1:16" x14ac:dyDescent="0.25">
      <c r="A45" s="1"/>
      <c r="B45" s="6"/>
      <c r="C45" s="12" t="s">
        <v>54</v>
      </c>
      <c r="D45" s="23">
        <v>59851</v>
      </c>
      <c r="E45" s="23">
        <v>17575</v>
      </c>
      <c r="F45" s="23">
        <v>6795</v>
      </c>
      <c r="G45" s="23">
        <v>4195</v>
      </c>
      <c r="H45" s="23">
        <v>2603</v>
      </c>
      <c r="I45" s="23">
        <v>556</v>
      </c>
      <c r="J45" s="23">
        <v>137</v>
      </c>
      <c r="K45" s="23">
        <v>237</v>
      </c>
      <c r="L45" s="23">
        <v>443</v>
      </c>
      <c r="M45" s="30">
        <f>SUM(D45:L45)</f>
        <v>92392</v>
      </c>
      <c r="N45" s="6"/>
    </row>
    <row r="46" spans="1:16" x14ac:dyDescent="0.25">
      <c r="A46" s="1"/>
      <c r="B46" s="6"/>
      <c r="C46" s="12" t="s">
        <v>80</v>
      </c>
      <c r="D46" s="37">
        <f>IF($M$41=0,,(D45/$M$41))</f>
        <v>0.64779418131439948</v>
      </c>
      <c r="E46" s="37">
        <f t="shared" ref="E46:M46" si="3">IF($M$41=0,,(E45/$M$41))</f>
        <v>0.1902220971512685</v>
      </c>
      <c r="F46" s="37">
        <f t="shared" si="3"/>
        <v>7.3545328599878779E-2</v>
      </c>
      <c r="G46" s="37">
        <f t="shared" si="3"/>
        <v>4.5404364014200366E-2</v>
      </c>
      <c r="H46" s="37">
        <f t="shared" si="3"/>
        <v>2.817343492943112E-2</v>
      </c>
      <c r="I46" s="37">
        <f t="shared" si="3"/>
        <v>6.0178370421681534E-3</v>
      </c>
      <c r="J46" s="37">
        <f t="shared" si="3"/>
        <v>1.482812364706901E-3</v>
      </c>
      <c r="K46" s="37">
        <f t="shared" si="3"/>
        <v>2.5651571564637632E-3</v>
      </c>
      <c r="L46" s="37">
        <f t="shared" si="3"/>
        <v>4.7947874274828989E-3</v>
      </c>
      <c r="M46" s="46">
        <f t="shared" si="3"/>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18002</v>
      </c>
      <c r="E53" s="23">
        <v>15051</v>
      </c>
      <c r="F53" s="23">
        <v>9151</v>
      </c>
      <c r="G53" s="23">
        <v>13733</v>
      </c>
      <c r="H53" s="23">
        <v>36455</v>
      </c>
      <c r="I53" s="30">
        <f>SUM(D53:H53)</f>
        <v>92392</v>
      </c>
      <c r="J53" s="7"/>
      <c r="K53" s="6"/>
      <c r="L53" s="6"/>
      <c r="M53" s="6"/>
      <c r="N53" s="6"/>
    </row>
    <row r="54" spans="1:14" x14ac:dyDescent="0.25">
      <c r="A54" s="1"/>
      <c r="B54" s="6"/>
      <c r="C54" s="12" t="s">
        <v>80</v>
      </c>
      <c r="D54" s="37">
        <f t="shared" ref="D54:I54" si="4">IF($I$53=0,,(D53/$I$53))</f>
        <v>0.1948437094120703</v>
      </c>
      <c r="E54" s="37">
        <f t="shared" si="4"/>
        <v>0.16290371460732531</v>
      </c>
      <c r="F54" s="37">
        <f t="shared" si="4"/>
        <v>9.904537189367045E-2</v>
      </c>
      <c r="G54" s="37">
        <f t="shared" si="4"/>
        <v>0.14863841025196986</v>
      </c>
      <c r="H54" s="37">
        <f t="shared" si="4"/>
        <v>0.39456879383496407</v>
      </c>
      <c r="I54" s="46">
        <f t="shared" si="4"/>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98</v>
      </c>
      <c r="D57" s="36" t="s">
        <v>73</v>
      </c>
      <c r="E57" s="36" t="s">
        <v>12</v>
      </c>
      <c r="F57" s="36" t="s">
        <v>84</v>
      </c>
      <c r="G57" s="36" t="s">
        <v>85</v>
      </c>
      <c r="H57" s="36" t="s">
        <v>46</v>
      </c>
      <c r="I57" s="6"/>
      <c r="J57" s="6"/>
      <c r="K57" s="6"/>
      <c r="L57" s="6"/>
      <c r="M57" s="6"/>
      <c r="N57" s="6"/>
    </row>
    <row r="58" spans="1:14" x14ac:dyDescent="0.25">
      <c r="A58" s="1"/>
      <c r="B58" s="6"/>
      <c r="C58" s="12" t="s">
        <v>54</v>
      </c>
      <c r="D58" s="23">
        <v>0</v>
      </c>
      <c r="E58" s="23">
        <v>0</v>
      </c>
      <c r="F58" s="23">
        <v>0</v>
      </c>
      <c r="G58" s="23">
        <v>0</v>
      </c>
      <c r="H58" s="30">
        <f>SUM(D58:G58)</f>
        <v>0</v>
      </c>
      <c r="I58" s="6"/>
      <c r="J58" s="6"/>
      <c r="K58" s="6"/>
      <c r="L58" s="6"/>
      <c r="M58" s="6"/>
      <c r="N58" s="6"/>
    </row>
    <row r="59" spans="1:14" x14ac:dyDescent="0.25">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108</v>
      </c>
      <c r="D61" s="37">
        <v>0</v>
      </c>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97</v>
      </c>
      <c r="D64" s="78">
        <v>0.25169999999999998</v>
      </c>
      <c r="E64" s="6"/>
      <c r="F64" s="6"/>
      <c r="G64" s="6"/>
      <c r="H64" s="6"/>
      <c r="I64" s="6"/>
      <c r="J64" s="6"/>
      <c r="K64" s="6"/>
      <c r="L64" s="6"/>
      <c r="M64" s="6"/>
      <c r="N64" s="6"/>
    </row>
    <row r="65" spans="1:14" x14ac:dyDescent="0.25">
      <c r="A65" s="1"/>
      <c r="B65" s="6"/>
      <c r="C65" s="12" t="s">
        <v>102</v>
      </c>
      <c r="D65" s="78">
        <v>0.42609999999999998</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c r="D79" s="23"/>
      <c r="E79" s="38"/>
      <c r="F79" s="77"/>
      <c r="G79" s="38"/>
      <c r="H79" s="39"/>
      <c r="I79" s="38"/>
      <c r="J79" s="77"/>
      <c r="K79" s="77"/>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79086</v>
      </c>
      <c r="E85" s="6"/>
      <c r="F85" s="6"/>
      <c r="G85" s="6"/>
      <c r="H85" s="6"/>
      <c r="I85" s="6"/>
      <c r="J85" s="6"/>
      <c r="K85" s="6"/>
      <c r="L85" s="6"/>
      <c r="M85" s="6"/>
      <c r="N85" s="6"/>
    </row>
    <row r="86" spans="1:14" x14ac:dyDescent="0.25">
      <c r="A86" s="1"/>
      <c r="B86" s="6"/>
      <c r="C86" s="12" t="s">
        <v>22</v>
      </c>
      <c r="D86" s="42">
        <v>79086</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2022</v>
      </c>
      <c r="E89" s="36">
        <v>2023</v>
      </c>
      <c r="F89" s="36">
        <v>2024</v>
      </c>
      <c r="G89" s="36">
        <v>2025</v>
      </c>
      <c r="H89" s="36">
        <v>2026</v>
      </c>
      <c r="I89" s="36" t="s">
        <v>148</v>
      </c>
      <c r="J89" s="36" t="s">
        <v>149</v>
      </c>
      <c r="K89" s="36" t="s">
        <v>150</v>
      </c>
      <c r="L89" s="36" t="s">
        <v>46</v>
      </c>
      <c r="M89" s="6"/>
      <c r="N89" s="6"/>
    </row>
    <row r="90" spans="1:14" x14ac:dyDescent="0.25">
      <c r="A90" s="1"/>
      <c r="B90" s="6"/>
      <c r="C90" s="12" t="s">
        <v>23</v>
      </c>
      <c r="D90" s="23">
        <v>6942</v>
      </c>
      <c r="E90" s="23">
        <v>11010</v>
      </c>
      <c r="F90" s="23">
        <v>15300</v>
      </c>
      <c r="G90" s="23">
        <v>15450</v>
      </c>
      <c r="H90" s="23">
        <v>14315</v>
      </c>
      <c r="I90" s="23">
        <v>14459</v>
      </c>
      <c r="J90" s="23">
        <v>0</v>
      </c>
      <c r="K90" s="23">
        <v>1610</v>
      </c>
      <c r="L90" s="30">
        <f>SUM(D90:K90)</f>
        <v>79086</v>
      </c>
      <c r="M90" s="6"/>
      <c r="N90" s="6"/>
    </row>
    <row r="91" spans="1:14" x14ac:dyDescent="0.25">
      <c r="A91" s="1"/>
      <c r="B91" s="6"/>
      <c r="C91" s="12" t="s">
        <v>82</v>
      </c>
      <c r="D91" s="37">
        <f>IF($L$90=0,,(D90/$L$90))</f>
        <v>8.7777862074197716E-2</v>
      </c>
      <c r="E91" s="37">
        <f t="shared" ref="E91:L91" si="5">IF($L$90=0,,(E90/$L$90))</f>
        <v>0.1392155375161217</v>
      </c>
      <c r="F91" s="37">
        <f t="shared" si="5"/>
        <v>0.19346028374174948</v>
      </c>
      <c r="G91" s="37">
        <f t="shared" si="5"/>
        <v>0.19535695319019802</v>
      </c>
      <c r="H91" s="37">
        <f t="shared" si="5"/>
        <v>0.1810054876969375</v>
      </c>
      <c r="I91" s="37">
        <f t="shared" si="5"/>
        <v>0.1828262903674481</v>
      </c>
      <c r="J91" s="37">
        <f t="shared" si="5"/>
        <v>0</v>
      </c>
      <c r="K91" s="37">
        <f t="shared" si="5"/>
        <v>2.0357585413347496E-2</v>
      </c>
      <c r="L91" s="37">
        <f t="shared" si="5"/>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41336</v>
      </c>
      <c r="E94" s="37">
        <f>IF($D$96=0,,(D94/$D$96))</f>
        <v>0.52267152214045465</v>
      </c>
      <c r="F94" s="6"/>
      <c r="G94" s="6"/>
      <c r="H94" s="6"/>
      <c r="I94" s="6"/>
      <c r="J94" s="6"/>
      <c r="K94" s="6"/>
      <c r="L94" s="6"/>
      <c r="M94" s="6"/>
      <c r="N94" s="6"/>
    </row>
    <row r="95" spans="1:14" x14ac:dyDescent="0.25">
      <c r="A95" s="1"/>
      <c r="B95" s="6"/>
      <c r="C95" s="12" t="s">
        <v>37</v>
      </c>
      <c r="D95" s="23">
        <v>37750</v>
      </c>
      <c r="E95" s="37">
        <f>IF($D$96=0,,(D95/$D$96))</f>
        <v>0.4773284778595453</v>
      </c>
      <c r="F95" s="6"/>
      <c r="G95" s="6"/>
      <c r="H95" s="6"/>
      <c r="I95" s="6"/>
      <c r="J95" s="6"/>
      <c r="K95" s="6"/>
      <c r="L95" s="6"/>
      <c r="M95" s="6"/>
      <c r="N95" s="6"/>
    </row>
    <row r="96" spans="1:14" x14ac:dyDescent="0.25">
      <c r="A96" s="1"/>
      <c r="B96" s="6"/>
      <c r="C96" s="21" t="s">
        <v>46</v>
      </c>
      <c r="D96" s="30">
        <f>SUM(D94:D95)</f>
        <v>79086</v>
      </c>
      <c r="E96" s="46">
        <f>IF($D$96=0,,(D96/$D$96))</f>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98992</v>
      </c>
      <c r="E101" s="79">
        <v>76434</v>
      </c>
      <c r="F101" s="6"/>
      <c r="G101" s="6"/>
      <c r="H101" s="6"/>
      <c r="I101" s="6"/>
      <c r="J101" s="6"/>
      <c r="K101" s="6"/>
      <c r="L101" s="6"/>
      <c r="M101" s="6"/>
      <c r="N101" s="6"/>
    </row>
    <row r="102" spans="1:14" x14ac:dyDescent="0.25">
      <c r="B102" s="6"/>
      <c r="C102" s="53" t="s">
        <v>89</v>
      </c>
      <c r="D102" s="68"/>
      <c r="E102" s="79">
        <v>2652</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c r="F104" s="6"/>
      <c r="G104" s="6"/>
      <c r="H104" s="6"/>
      <c r="I104" s="6"/>
      <c r="J104" s="6"/>
      <c r="K104" s="6"/>
      <c r="L104" s="6"/>
      <c r="M104" s="6"/>
      <c r="N104" s="6"/>
    </row>
    <row r="105" spans="1:14" x14ac:dyDescent="0.25">
      <c r="B105" s="6"/>
      <c r="C105" s="52" t="s">
        <v>46</v>
      </c>
      <c r="D105" s="85">
        <f>SUM(D101:D104)</f>
        <v>98992</v>
      </c>
      <c r="E105" s="82">
        <f>SUM(E101:E104)</f>
        <v>79086</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35366</v>
      </c>
      <c r="E120" s="79">
        <v>37750</v>
      </c>
      <c r="F120" s="6"/>
      <c r="G120" s="6"/>
      <c r="H120" s="6"/>
      <c r="I120" s="6"/>
      <c r="J120" s="6"/>
      <c r="K120" s="6"/>
      <c r="L120" s="6"/>
      <c r="M120" s="6"/>
      <c r="N120" s="6"/>
    </row>
    <row r="121" spans="2:14" x14ac:dyDescent="0.25">
      <c r="B121" s="6"/>
      <c r="C121" s="53" t="s">
        <v>11</v>
      </c>
      <c r="D121" s="68">
        <v>63626</v>
      </c>
      <c r="E121" s="79">
        <v>41336</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SUM(D120:D122)</f>
        <v>98992</v>
      </c>
      <c r="E123" s="87">
        <f>SUM(E120:E122)</f>
        <v>79086</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2019-07-12T12:22:49Z</cp:lastPrinted>
  <dcterms:created xsi:type="dcterms:W3CDTF">2012-02-01T12:08:15Z</dcterms:created>
  <dcterms:modified xsi:type="dcterms:W3CDTF">2022-04-27T09:02:22Z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