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G:\Ekonomi-Finans\Treasury\SO\Rapportering\Cover pool hemsidan\2025\Q4\"/>
    </mc:Choice>
  </mc:AlternateContent>
  <xr:revisionPtr revIDLastSave="0" documentId="13_ncr:1_{8248AA9F-1CFB-4D41-8E11-0BB79F4826D5}" xr6:coauthVersionLast="47" xr6:coauthVersionMax="47" xr10:uidLastSave="{00000000-0000-0000-0000-000000000000}"/>
  <bookViews>
    <workbookView xWindow="-120" yWindow="-120" windowWidth="29040" windowHeight="15720" xr2:uid="{00000000-000D-0000-FFFF-FFFF00000000}"/>
  </bookViews>
  <sheets>
    <sheet name="Ver 8" sheetId="8" r:id="rId1"/>
    <sheet name="Glossary 8" sheetId="9" r:id="rId2"/>
  </sheets>
  <definedNames>
    <definedName name="_xlnm.Print_Area" localSheetId="1">'Glossary 8'!#REF!</definedName>
    <definedName name="_xlnm.Print_Area" localSheetId="0">'Ver 8'!$C$2:$M$179</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8" l="1"/>
  <c r="L29" i="8" s="1"/>
  <c r="F127" i="8"/>
  <c r="E139" i="8"/>
  <c r="F139" i="8"/>
  <c r="G139" i="8"/>
  <c r="H139" i="8"/>
  <c r="I139" i="8"/>
  <c r="J139" i="8"/>
  <c r="K139" i="8"/>
  <c r="D139" i="8"/>
  <c r="H58" i="8"/>
  <c r="M41" i="8"/>
  <c r="D59" i="8" s="1"/>
  <c r="L138" i="8"/>
  <c r="L139" i="8" s="1"/>
  <c r="E20" i="8"/>
  <c r="D20" i="8"/>
  <c r="D31" i="8"/>
  <c r="E30" i="8" s="1"/>
  <c r="D36" i="8"/>
  <c r="E35" i="8" s="1"/>
  <c r="K36" i="8"/>
  <c r="L34" i="8" s="1"/>
  <c r="M45" i="8"/>
  <c r="M46" i="8" s="1"/>
  <c r="I53" i="8"/>
  <c r="D54" i="8" s="1"/>
  <c r="D149" i="8"/>
  <c r="E149" i="8"/>
  <c r="D163" i="8"/>
  <c r="E163" i="8"/>
  <c r="M42" i="8" l="1"/>
  <c r="G42" i="8"/>
  <c r="E24" i="8"/>
  <c r="E27" i="8"/>
  <c r="E23" i="8"/>
  <c r="F54" i="8"/>
  <c r="G54" i="8"/>
  <c r="E54" i="8"/>
  <c r="H54" i="8"/>
  <c r="I54" i="8"/>
  <c r="G46" i="8"/>
  <c r="E42" i="8"/>
  <c r="F46" i="8"/>
  <c r="K42" i="8"/>
  <c r="K46" i="8"/>
  <c r="E59" i="8"/>
  <c r="H59" i="8"/>
  <c r="L42" i="8"/>
  <c r="I46" i="8"/>
  <c r="H42" i="8"/>
  <c r="D42" i="8"/>
  <c r="J42" i="8"/>
  <c r="D46" i="8"/>
  <c r="G59" i="8"/>
  <c r="F42" i="8"/>
  <c r="H46" i="8"/>
  <c r="F59" i="8"/>
  <c r="J46" i="8"/>
  <c r="E46" i="8"/>
  <c r="I42" i="8"/>
  <c r="L46" i="8"/>
  <c r="L35" i="8"/>
  <c r="L36" i="8"/>
  <c r="E34" i="8"/>
  <c r="E36" i="8"/>
  <c r="L23" i="8"/>
  <c r="L27" i="8"/>
  <c r="L31" i="8"/>
  <c r="L28" i="8"/>
  <c r="L30" i="8"/>
  <c r="L26" i="8"/>
  <c r="L25" i="8"/>
  <c r="L24" i="8"/>
  <c r="E26" i="8"/>
  <c r="E28" i="8"/>
  <c r="E25" i="8"/>
  <c r="E29" i="8"/>
  <c r="E31" i="8"/>
</calcChain>
</file>

<file path=xl/sharedStrings.xml><?xml version="1.0" encoding="utf-8"?>
<sst xmlns="http://schemas.openxmlformats.org/spreadsheetml/2006/main" count="433" uniqueCount="205">
  <si>
    <t>Seasoning</t>
  </si>
  <si>
    <t>S&amp;P</t>
  </si>
  <si>
    <t>Moody's</t>
  </si>
  <si>
    <t>Fitch</t>
  </si>
  <si>
    <t>ISIN</t>
  </si>
  <si>
    <t>20-30%</t>
  </si>
  <si>
    <t>30-40%</t>
  </si>
  <si>
    <t>40-50%</t>
  </si>
  <si>
    <t>50-60%</t>
  </si>
  <si>
    <t>Fixed</t>
  </si>
  <si>
    <t>31-60 d</t>
  </si>
  <si>
    <t>Issuer:</t>
  </si>
  <si>
    <t>Owner:</t>
  </si>
  <si>
    <t xml:space="preserve">Controlling authority: </t>
  </si>
  <si>
    <t>Domestic benchmark in SEK</t>
  </si>
  <si>
    <t>Issue date</t>
  </si>
  <si>
    <t>Coupon</t>
  </si>
  <si>
    <t>Currency</t>
  </si>
  <si>
    <t>Other benchmark</t>
  </si>
  <si>
    <t>Total</t>
  </si>
  <si>
    <t>Interest rate type</t>
  </si>
  <si>
    <t>Cover pool</t>
  </si>
  <si>
    <t>Included assets</t>
  </si>
  <si>
    <t>Loans</t>
  </si>
  <si>
    <t>Other</t>
  </si>
  <si>
    <t>Type of collateral</t>
  </si>
  <si>
    <t>Single -family housing</t>
  </si>
  <si>
    <t>Tenant owner rights</t>
  </si>
  <si>
    <t>Multi-family housing</t>
  </si>
  <si>
    <t>Public</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</si>
  <si>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</si>
  <si>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</si>
  <si>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</si>
  <si>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</si>
  <si>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</si>
  <si>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</si>
  <si>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</si>
  <si>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</si>
  <si>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</si>
  <si>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</si>
  <si>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</si>
  <si>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</si>
  <si>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</si>
  <si>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</si>
  <si>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</si>
  <si>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</si>
  <si>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</si>
  <si>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Loan volume, MSEK</t>
  </si>
  <si>
    <t>Amount, MSEK</t>
  </si>
  <si>
    <t>South Sweden</t>
  </si>
  <si>
    <t>West Sweden</t>
  </si>
  <si>
    <t>North Sweden</t>
  </si>
  <si>
    <t>East Sweden</t>
  </si>
  <si>
    <t xml:space="preserve"> of which repos</t>
  </si>
  <si>
    <t>Tenant owner associations</t>
  </si>
  <si>
    <t>Greater Gothenburg</t>
  </si>
  <si>
    <t>Greater Malmoe</t>
  </si>
  <si>
    <t>Greater Stockholm</t>
  </si>
  <si>
    <t>60-70%</t>
  </si>
  <si>
    <t>0-12 M</t>
  </si>
  <si>
    <t>12-24 M</t>
  </si>
  <si>
    <t>24-36 M</t>
  </si>
  <si>
    <t>36-60 M</t>
  </si>
  <si>
    <t>60 M -</t>
  </si>
  <si>
    <t>1-30 d</t>
  </si>
  <si>
    <t>Report date</t>
  </si>
  <si>
    <t xml:space="preserve">Issuer </t>
  </si>
  <si>
    <t>Bonds</t>
  </si>
  <si>
    <t>Loan volume, %</t>
  </si>
  <si>
    <t>Share of  loan volume, %</t>
  </si>
  <si>
    <t>Total, %</t>
  </si>
  <si>
    <t>61-90 d</t>
  </si>
  <si>
    <t>&gt;90 d</t>
  </si>
  <si>
    <t>Pool assets</t>
  </si>
  <si>
    <t>Covered bonds</t>
  </si>
  <si>
    <t>SEK</t>
  </si>
  <si>
    <t>EUR</t>
  </si>
  <si>
    <t>USD</t>
  </si>
  <si>
    <t xml:space="preserve">Capped floating </t>
  </si>
  <si>
    <t>Currency risk, MSEK</t>
  </si>
  <si>
    <t>Interest rate risk, MSEK</t>
  </si>
  <si>
    <t>Average loan size, SEK</t>
  </si>
  <si>
    <t>Hedging and risk</t>
  </si>
  <si>
    <t>OC</t>
  </si>
  <si>
    <t>LTV, %</t>
  </si>
  <si>
    <t>Repayment type</t>
  </si>
  <si>
    <t>LTV</t>
  </si>
  <si>
    <t>Maturity buckets</t>
  </si>
  <si>
    <t xml:space="preserve">Average life </t>
  </si>
  <si>
    <t>Maturity type</t>
  </si>
  <si>
    <t>Impaired loans, %</t>
  </si>
  <si>
    <t>The Pool</t>
  </si>
  <si>
    <t>Terms</t>
  </si>
  <si>
    <t>Explanation</t>
  </si>
  <si>
    <t>Floating refers to loans for which the interest rate is contractually fixed for a period of three months or shorter. Other loans are considered as fixed.</t>
  </si>
  <si>
    <t>LTV-limits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</si>
  <si>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</si>
  <si>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</si>
  <si>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</si>
  <si>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</si>
  <si>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</si>
  <si>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</si>
  <si>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</si>
  <si>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</si>
  <si>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</si>
  <si>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</si>
  <si>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</si>
  <si>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</si>
  <si>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</si>
  <si>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</si>
  <si>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</si>
  <si>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Liquidity buffer</t>
  </si>
  <si>
    <t>Other bonds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</si>
  <si>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</si>
  <si>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</si>
  <si>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Past due</t>
  </si>
  <si>
    <t>Total oustanding bonds</t>
  </si>
  <si>
    <t>Substitute assets</t>
  </si>
  <si>
    <t>Eligible for liqudity buffer, MSEK</t>
  </si>
  <si>
    <t>Volume, MSEK</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</si>
  <si>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</si>
  <si>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</si>
  <si>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Amount, M</t>
  </si>
  <si>
    <t>Extended maturity</t>
  </si>
  <si>
    <t>Maturity</t>
  </si>
  <si>
    <t xml:space="preserve">Extended maturity </t>
  </si>
  <si>
    <t>LTV per total property loan (ascb.se)</t>
  </si>
  <si>
    <t xml:space="preserve">Loans are distributed to LTV-buckets in the way that is described on our web site: </t>
  </si>
  <si>
    <t>The table shows the loan volume specified by type of collateral.</t>
  </si>
  <si>
    <t>Assets eligible for liqudity buffer covers the maximum cumulative net liquidity outflow over the next 180 days.</t>
  </si>
  <si>
    <t>Version 8.1</t>
  </si>
  <si>
    <t xml:space="preserve">&gt;80% </t>
  </si>
  <si>
    <r>
      <t>70-</t>
    </r>
    <r>
      <rPr>
        <b/>
        <sz val="11.1"/>
        <rFont val="Calibri"/>
        <family val="2"/>
      </rPr>
      <t>75</t>
    </r>
    <r>
      <rPr>
        <b/>
        <sz val="11"/>
        <rFont val="Calibri"/>
        <family val="2"/>
        <scheme val="minor"/>
      </rPr>
      <t>%</t>
    </r>
  </si>
  <si>
    <r>
      <rPr>
        <b/>
        <sz val="11.1"/>
        <rFont val="Calibri"/>
        <family val="2"/>
      </rPr>
      <t>75- 80</t>
    </r>
    <r>
      <rPr>
        <b/>
        <sz val="11"/>
        <rFont val="Calibri"/>
        <family val="2"/>
        <scheme val="minor"/>
      </rPr>
      <t>%</t>
    </r>
  </si>
  <si>
    <r>
      <t xml:space="preserve">&lt; </t>
    </r>
    <r>
      <rPr>
        <b/>
        <sz val="11.1"/>
        <rFont val="Calibri"/>
        <family val="2"/>
      </rPr>
      <t>20</t>
    </r>
    <r>
      <rPr>
        <b/>
        <sz val="11"/>
        <rFont val="Calibri"/>
        <family val="2"/>
        <scheme val="minor"/>
      </rPr>
      <t>%</t>
    </r>
  </si>
  <si>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</si>
  <si>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</si>
  <si>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Forest &amp; agricultural, residential</t>
  </si>
  <si>
    <t>Forest &amp; agricultural, commercial</t>
  </si>
  <si>
    <t>Commercial</t>
  </si>
  <si>
    <t>Landshypotek Bank AB (publ)</t>
  </si>
  <si>
    <t>Swedish Financial Supervisory Authority</t>
  </si>
  <si>
    <t>AAA/stable</t>
  </si>
  <si>
    <t>N/R</t>
  </si>
  <si>
    <t>A/stable</t>
  </si>
  <si>
    <t>Compliant with CBD art 14 and FFFS 2013:1 chapter 7 art 1, together with HTT</t>
  </si>
  <si>
    <t>Stibor 3M + 1,00%</t>
  </si>
  <si>
    <t>Hard bullet</t>
  </si>
  <si>
    <t>SE0003848415</t>
  </si>
  <si>
    <t>SE0004236685</t>
  </si>
  <si>
    <t>SE0004750313</t>
  </si>
  <si>
    <t>SE0009522741</t>
  </si>
  <si>
    <t>SE0012013027</t>
  </si>
  <si>
    <t>SE0013102415</t>
  </si>
  <si>
    <t>SE0013104296</t>
  </si>
  <si>
    <t>SE0013360088</t>
  </si>
  <si>
    <t>SE0013360237</t>
  </si>
  <si>
    <t>SE0013360583</t>
  </si>
  <si>
    <t>SE0013360617</t>
  </si>
  <si>
    <t>SE0013360666</t>
  </si>
  <si>
    <t>SE0013360682</t>
  </si>
  <si>
    <t>SE0014783148</t>
  </si>
  <si>
    <t>SE0015811088</t>
  </si>
  <si>
    <t>SE0017071442</t>
  </si>
  <si>
    <t>XF0000B00000</t>
  </si>
  <si>
    <t>XF0000B33775</t>
  </si>
  <si>
    <t>XF0000B35499</t>
  </si>
  <si>
    <t>XF0000B36661</t>
  </si>
  <si>
    <t>XF0000B37438</t>
  </si>
  <si>
    <t>XF0000B43667</t>
  </si>
  <si>
    <t>XF0000B43774</t>
  </si>
  <si>
    <t>XF0000B44210</t>
  </si>
  <si>
    <t>XF0000B53385</t>
  </si>
  <si>
    <t>XFCA00B56879</t>
  </si>
  <si>
    <t>XFCA00H01740</t>
  </si>
  <si>
    <t/>
  </si>
  <si>
    <t>SE0013360906</t>
  </si>
  <si>
    <t>Stibor 3M + 0,48%</t>
  </si>
  <si>
    <t>Soft bullet</t>
  </si>
  <si>
    <t>SE0015810965</t>
  </si>
  <si>
    <t>SE0013361409</t>
  </si>
  <si>
    <t>SE0013884533</t>
  </si>
  <si>
    <t>Stibor 3M +0,53%</t>
  </si>
  <si>
    <t>A-/stable</t>
  </si>
  <si>
    <t>SE0013361680</t>
  </si>
  <si>
    <t>SE0013361714</t>
  </si>
  <si>
    <t>SE0013884939</t>
  </si>
  <si>
    <t>Stibor 3M +0,375</t>
  </si>
  <si>
    <t>SE0013106531</t>
  </si>
  <si>
    <t>SE0013106549</t>
  </si>
  <si>
    <t>SE0013106655</t>
  </si>
  <si>
    <t>SE0013362290</t>
  </si>
  <si>
    <t>SE0020181303</t>
  </si>
  <si>
    <t>SE0023313911</t>
  </si>
  <si>
    <t>2034-</t>
  </si>
  <si>
    <t>SE0013362472</t>
  </si>
  <si>
    <t>2031-2035</t>
  </si>
  <si>
    <t>2036-2040</t>
  </si>
  <si>
    <t>2041-</t>
  </si>
  <si>
    <t>Stibor 3M +0,465%</t>
  </si>
  <si>
    <t>Stibor 3M +0,485%</t>
  </si>
  <si>
    <t>Stibor 3M +0,425%</t>
  </si>
  <si>
    <t>Stibor 3M +0,365%</t>
  </si>
  <si>
    <t>Stibor 3M +0,410%</t>
  </si>
  <si>
    <t>Stibor 3M +0,375%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</si>
</sst>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000"/>
  </numFmts>
  <fonts count="26"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rgb="FF0070C0"/>
      <name val="Calibri"/>
      <family val="2"/>
      <scheme val="minor"/>
    </font>
    <font>
      <u/>
      <sz val="11"/>
      <color theme="10"/>
      <name val="Calibri"/>
      <family val="2"/>
      <scheme val="minor"/>
    </font>
    <font>
      <i/>
      <sz val="11"/>
      <color theme="1"/>
      <name val="Calibri"/>
      <family val="2"/>
      <scheme val="minor"/>
    </font>
    <font>
      <sz val="12"/>
      <name val="Calibri"/>
      <family val="2"/>
    </font>
    <font>
      <sz val="11"/>
      <name val="Calibri"/>
      <family val="2"/>
    </font>
    <font>
      <b/>
      <sz val="11.1"/>
      <name val="Calibri"/>
      <family val="2"/>
    </font>
    <font>
      <u/>
      <sz val="11"/>
      <name val="Calibri"/>
      <family val="2"/>
      <scheme val="minor"/>
    </font>
  </fonts>
  <fills count="6">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rgb="FFDDDDDD"/>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top style="thin">
        <color rgb="FFDDDDDD"/>
      </top>
      <bottom style="thin">
        <color rgb="FFDDDDDD"/>
      </bottom>
      <diagonal/>
    </border>
    <border>
      <left/>
      <right style="thin">
        <color rgb="FFDDDDDD"/>
      </right>
      <top style="thin">
        <color rgb="FFDDDDDD"/>
      </top>
      <bottom style="thin">
        <color indexed="64"/>
      </bottom>
      <diagonal/>
    </border>
    <border>
      <left style="thin">
        <color indexed="64"/>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top style="thin">
        <color rgb="FFDDDDDD"/>
      </top>
      <bottom style="thin">
        <color indexed="64"/>
      </bottom>
      <diagonal/>
    </border>
  </borders>
  <cellStyleXfs count="4">
    <xf numFmtId="0" fontId="0" fillId="0" borderId="0"/>
    <xf numFmtId="9" fontId="1" fillId="0" borderId="0" applyFont="0" applyFill="0" applyBorder="0" applyAlignment="0" applyProtection="0"/>
    <xf numFmtId="3" fontId="3" fillId="0" borderId="1"/>
    <xf numFmtId="0" fontId="20" fillId="0" borderId="0" applyNumberFormat="0" applyFill="0" applyBorder="0" applyAlignment="0" applyProtection="0"/>
  </cellStyleXfs>
  <cellXfs count="110">
    <xf numFmtId="0" fontId="0" fillId="0" borderId="0" xfId="0"/>
    <xf numFmtId="0" fontId="2" fillId="2" borderId="0" xfId="0" applyFont="1" applyFill="1"/>
    <xf numFmtId="0" fontId="5" fillId="2" borderId="0" xfId="0" applyFont="1" applyFill="1"/>
    <xf numFmtId="0" fontId="3" fillId="2" borderId="0" xfId="0" applyFont="1" applyFill="1"/>
    <xf numFmtId="0" fontId="6" fillId="2" borderId="0" xfId="0" applyFont="1" applyFill="1" applyAlignment="1">
      <alignment vertical="top"/>
    </xf>
    <xf numFmtId="0" fontId="2" fillId="3" borderId="0" xfId="0" applyFont="1" applyFill="1"/>
    <xf numFmtId="3" fontId="2" fillId="3" borderId="0" xfId="0" applyNumberFormat="1" applyFont="1" applyFill="1"/>
    <xf numFmtId="0" fontId="3" fillId="3" borderId="0" xfId="0" applyFont="1" applyFill="1" applyAlignment="1">
      <alignment wrapText="1"/>
    </xf>
    <xf numFmtId="0" fontId="2" fillId="3" borderId="0" xfId="0" applyFont="1" applyFill="1" applyAlignment="1">
      <alignment wrapText="1"/>
    </xf>
    <xf numFmtId="10" fontId="2" fillId="3" borderId="0" xfId="1" applyNumberFormat="1" applyFont="1" applyFill="1" applyBorder="1"/>
    <xf numFmtId="0" fontId="2" fillId="3" borderId="0" xfId="0" applyFont="1" applyFill="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xf numFmtId="0" fontId="4" fillId="3" borderId="0" xfId="0" applyFont="1" applyFill="1"/>
    <xf numFmtId="3" fontId="3" fillId="3" borderId="0" xfId="2" applyFill="1" applyBorder="1"/>
    <xf numFmtId="9" fontId="3" fillId="3" borderId="1" xfId="1" applyFont="1" applyFill="1" applyBorder="1"/>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2" fillId="3" borderId="10"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5" xfId="0" applyFont="1" applyFill="1" applyBorder="1" applyAlignment="1">
      <alignment horizontal="right" wrapText="1"/>
    </xf>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19" fillId="2" borderId="1" xfId="0" applyFont="1" applyFill="1" applyBorder="1" applyAlignment="1">
      <alignment wrapText="1"/>
    </xf>
    <xf numFmtId="4" fontId="2" fillId="3" borderId="0" xfId="0" applyNumberFormat="1" applyFont="1" applyFill="1"/>
    <xf numFmtId="0" fontId="2" fillId="3" borderId="0" xfId="0" applyFont="1" applyFill="1" applyAlignment="1">
      <alignment horizontal="right"/>
    </xf>
    <xf numFmtId="3" fontId="2" fillId="4" borderId="1" xfId="0" applyNumberFormat="1" applyFont="1" applyFill="1" applyBorder="1"/>
    <xf numFmtId="0" fontId="2" fillId="4" borderId="1" xfId="0" applyFont="1" applyFill="1" applyBorder="1"/>
    <xf numFmtId="4" fontId="2" fillId="4" borderId="1" xfId="0" applyNumberFormat="1" applyFont="1" applyFill="1" applyBorder="1"/>
    <xf numFmtId="0" fontId="2" fillId="3" borderId="1" xfId="0" applyFont="1" applyFill="1" applyBorder="1" applyAlignment="1">
      <alignment horizontal="left" vertical="center" wrapText="1"/>
    </xf>
    <xf numFmtId="0" fontId="20" fillId="0" borderId="0" xfId="3"/>
    <xf numFmtId="0" fontId="11" fillId="0" borderId="0" xfId="0" applyFont="1" applyAlignment="1">
      <alignment vertical="top"/>
    </xf>
    <xf numFmtId="0" fontId="17"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xf>
    <xf numFmtId="0" fontId="18" fillId="0" borderId="0" xfId="0" applyFont="1" applyAlignment="1">
      <alignment vertical="top"/>
    </xf>
    <xf numFmtId="0" fontId="13" fillId="0" borderId="0" xfId="0" applyFont="1" applyAlignment="1">
      <alignment vertical="top" wrapText="1"/>
    </xf>
    <xf numFmtId="0" fontId="10" fillId="0" borderId="0" xfId="0" applyFont="1" applyAlignment="1">
      <alignment vertical="top"/>
    </xf>
    <xf numFmtId="0" fontId="8" fillId="0" borderId="0" xfId="0" applyFont="1" applyAlignment="1">
      <alignment vertical="top" wrapText="1"/>
    </xf>
    <xf numFmtId="0" fontId="15" fillId="0" borderId="0" xfId="0" applyFont="1" applyAlignment="1">
      <alignment vertical="top"/>
    </xf>
    <xf numFmtId="0" fontId="14" fillId="0" borderId="0" xfId="0" applyFont="1" applyAlignment="1">
      <alignment vertical="top" wrapText="1"/>
    </xf>
    <xf numFmtId="0" fontId="2" fillId="0" borderId="0" xfId="0" applyFont="1" applyAlignment="1">
      <alignment vertical="top" wrapText="1"/>
    </xf>
    <xf numFmtId="0" fontId="25" fillId="0" borderId="0" xfId="3" applyFont="1"/>
    <xf numFmtId="0" fontId="14" fillId="0" borderId="0" xfId="0" applyFont="1" applyAlignment="1">
      <alignment vertical="center" wrapText="1"/>
    </xf>
    <xf numFmtId="10" fontId="2" fillId="3" borderId="1" xfId="1" applyNumberFormat="1" applyFont="1" applyFill="1" applyBorder="1"/>
    <xf numFmtId="3" fontId="2" fillId="3" borderId="17" xfId="0" applyNumberFormat="1" applyFont="1" applyFill="1" applyBorder="1"/>
    <xf numFmtId="3" fontId="2" fillId="3" borderId="16" xfId="0" applyNumberFormat="1" applyFont="1" applyFill="1" applyBorder="1"/>
    <xf numFmtId="164" fontId="0" fillId="0" borderId="19" xfId="0" applyNumberFormat="1" applyBorder="1"/>
    <xf numFmtId="164" fontId="0" fillId="0" borderId="20" xfId="0" applyNumberFormat="1" applyBorder="1"/>
    <xf numFmtId="3" fontId="2" fillId="3" borderId="21" xfId="0" applyNumberFormat="1" applyFont="1" applyFill="1" applyBorder="1"/>
    <xf numFmtId="3" fontId="2" fillId="3" borderId="18" xfId="0" applyNumberFormat="1" applyFont="1" applyFill="1" applyBorder="1"/>
    <xf numFmtId="14" fontId="2" fillId="3" borderId="1" xfId="0" applyNumberFormat="1" applyFont="1" applyFill="1" applyBorder="1"/>
    <xf numFmtId="0" fontId="2" fillId="5" borderId="0" xfId="0" applyFont="1" applyFill="1"/>
    <xf numFmtId="9" fontId="2" fillId="5" borderId="0" xfId="1" applyFont="1" applyFill="1" applyBorder="1"/>
    <xf numFmtId="0" fontId="2" fillId="3" borderId="0" xfId="0" applyFont="1" applyFill="1" applyAlignment="1">
      <alignment vertical="center"/>
    </xf>
    <xf numFmtId="164" fontId="2" fillId="3" borderId="1" xfId="0" applyNumberFormat="1" applyFont="1" applyFill="1" applyBorder="1"/>
    <xf numFmtId="165" fontId="2" fillId="3" borderId="1" xfId="0"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0" fontId="2" fillId="3" borderId="10" xfId="0" applyFont="1" applyFill="1" applyBorder="1" applyAlignment="1">
      <alignment horizontal="left" wrapText="1"/>
    </xf>
    <xf numFmtId="0" fontId="2" fillId="3" borderId="12" xfId="0" applyFont="1" applyFill="1" applyBorder="1" applyAlignment="1">
      <alignment horizontal="left" wrapText="1"/>
    </xf>
    <xf numFmtId="0" fontId="2" fillId="3" borderId="16"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2" fillId="3" borderId="7" xfId="0" applyFont="1" applyFill="1" applyBorder="1" applyAlignment="1">
      <alignment horizontal="left" wrapText="1"/>
    </xf>
    <xf numFmtId="0" fontId="2" fillId="3" borderId="8" xfId="0" applyFont="1" applyFill="1" applyBorder="1" applyAlignment="1">
      <alignment horizontal="left" wrapText="1"/>
    </xf>
    <xf numFmtId="0" fontId="2" fillId="3" borderId="9" xfId="0" applyFont="1" applyFill="1" applyBorder="1" applyAlignment="1">
      <alignment horizontal="left" wrapText="1"/>
    </xf>
    <xf numFmtId="0" fontId="11" fillId="0" borderId="0" xfId="0" applyFont="1" applyAlignment="1">
      <alignment horizontal="left" vertical="top"/>
    </xf>
  </cellXfs>
  <cellStyles count="4">
    <cellStyle name="ASCB - Summa" xfId="2" xr:uid="{00000000-0005-0000-0000-000000000000}"/>
    <cellStyle name="Hyperlänk" xfId="3" builtinId="8"/>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a:extLst>
            <a:ext uri="{FF2B5EF4-FFF2-40B4-BE49-F238E27FC236}">
              <a16:creationId xmlns:a16="http://schemas.microsoft.com/office/drawing/2014/main" id="{6C79CAF7-F0F2-42D6-A61A-82B03CA71F15}"/>
            </a:ext>
          </a:extLst>
        </xdr:cNvPr>
        <xdr:cNvSpPr txBox="1"/>
      </xdr:nvSpPr>
      <xdr:spPr>
        <a:xfrm>
          <a:off x="7612857" y="11346655"/>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editAs="oneCell">
    <xdr:from>
      <xdr:col>2</xdr:col>
      <xdr:colOff>33338</xdr:colOff>
      <xdr:row>1</xdr:row>
      <xdr:rowOff>47625</xdr:rowOff>
    </xdr:from>
    <xdr:to>
      <xdr:col>2</xdr:col>
      <xdr:colOff>1885945</xdr:colOff>
      <xdr:row>1</xdr:row>
      <xdr:rowOff>668313</xdr:rowOff>
    </xdr:to>
    <xdr:pic>
      <xdr:nvPicPr>
        <xdr:cNvPr id="3" name="Bildobjekt 2" descr="Moose 2.jpg">
          <a:extLst>
            <a:ext uri="{FF2B5EF4-FFF2-40B4-BE49-F238E27FC236}">
              <a16:creationId xmlns:a16="http://schemas.microsoft.com/office/drawing/2014/main" id="{1FAA2F59-197B-4D44-95DF-5A5B9A3A1BBA}"/>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52538" y="409575"/>
          <a:ext cx="1852324" cy="620688"/>
        </a:xfrm>
        <a:prstGeom prst="rect">
          <a:avLst/>
        </a:prstGeom>
        <a:noFill/>
        <a:ln w="9525">
          <a:noFill/>
          <a:miter lim="800000"/>
          <a:headEnd/>
          <a:tailEnd/>
        </a:ln>
      </xdr:spPr>
    </xdr:pic>
    <xdr:clientData/>
  </xdr:twoCellAnchor>
  <xdr:twoCellAnchor>
    <xdr:from>
      <xdr:col>1</xdr:col>
      <xdr:colOff>604743</xdr:colOff>
      <xdr:row>149</xdr:row>
      <xdr:rowOff>39969</xdr:rowOff>
    </xdr:from>
    <xdr:to>
      <xdr:col>12</xdr:col>
      <xdr:colOff>521400</xdr:colOff>
      <xdr:row>157</xdr:row>
      <xdr:rowOff>123265</xdr:rowOff>
    </xdr:to>
    <xdr:sp macro="" textlink="">
      <xdr:nvSpPr>
        <xdr:cNvPr id="4" name="textruta 3">
          <a:extLst>
            <a:ext uri="{FF2B5EF4-FFF2-40B4-BE49-F238E27FC236}">
              <a16:creationId xmlns:a16="http://schemas.microsoft.com/office/drawing/2014/main" id="{1388EC88-0224-44B8-83C6-AAA80CCDF7AB}"/>
            </a:ext>
          </a:extLst>
        </xdr:cNvPr>
        <xdr:cNvSpPr txBox="1"/>
      </xdr:nvSpPr>
      <xdr:spPr>
        <a:xfrm>
          <a:off x="1209861" y="25376469"/>
          <a:ext cx="9251157" cy="160729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risks: </a:t>
          </a:r>
          <a:r>
            <a:rPr lang="sv-SE" sz="1100" b="0" i="1" baseline="0">
              <a:solidFill>
                <a:schemeClr val="dk1"/>
              </a:solidFill>
              <a:effectLst/>
              <a:latin typeface="+mn-lt"/>
              <a:ea typeface="+mn-ea"/>
              <a:cs typeface="+mn-cs"/>
            </a:rPr>
            <a:t>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585882</xdr:colOff>
      <xdr:row>163</xdr:row>
      <xdr:rowOff>94696</xdr:rowOff>
    </xdr:from>
    <xdr:to>
      <xdr:col>12</xdr:col>
      <xdr:colOff>502539</xdr:colOff>
      <xdr:row>172</xdr:row>
      <xdr:rowOff>159767</xdr:rowOff>
    </xdr:to>
    <xdr:sp macro="" textlink="">
      <xdr:nvSpPr>
        <xdr:cNvPr id="5" name="textruta 4">
          <a:extLst>
            <a:ext uri="{FF2B5EF4-FFF2-40B4-BE49-F238E27FC236}">
              <a16:creationId xmlns:a16="http://schemas.microsoft.com/office/drawing/2014/main" id="{715DCE99-EEBB-4380-A91C-BDB97E1AE1D8}"/>
            </a:ext>
          </a:extLst>
        </xdr:cNvPr>
        <xdr:cNvSpPr txBox="1"/>
      </xdr:nvSpPr>
      <xdr:spPr>
        <a:xfrm>
          <a:off x="1191000" y="28288696"/>
          <a:ext cx="9251157" cy="1779571"/>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 </a:t>
          </a:r>
          <a:r>
            <a:rPr lang="sv-SE" sz="1100" i="1" baseline="0">
              <a:solidFill>
                <a:schemeClr val="dk1"/>
              </a:solidFill>
              <a:effectLst/>
              <a:latin typeface="+mn-lt"/>
              <a:ea typeface="+mn-ea"/>
              <a:cs typeface="+mn-cs"/>
            </a:rPr>
            <a:t>The interest rate risk generated by the assets and liabilities in Landshypoteks cover pool  is hedged through interest rate swaps to secure that Landshypotek is compliant with the matching requirements in the Swedish Covered Bond Issuance Act. </a:t>
          </a:r>
          <a:r>
            <a:rPr lang="sv-SE" sz="1100" b="0" i="1" baseline="0">
              <a:solidFill>
                <a:schemeClr val="dk1"/>
              </a:solidFill>
              <a:effectLst/>
              <a:latin typeface="+mn-lt"/>
              <a:ea typeface="+mn-ea"/>
              <a:cs typeface="+mn-cs"/>
            </a:rPr>
            <a:t>All derivative counterparties are highly rated and unrelated to Landshypotek.</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497EEF34-F145-486E-A2A1-CD03526D536C}"/>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www.ascb.se/media/1062/loantovalueforswedishcoverpools_20100305_mark-1.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5"/>
  <sheetViews>
    <sheetView showGridLines="0" tabSelected="1" topLeftCell="A61" zoomScaleNormal="100" zoomScaleSheetLayoutView="73" workbookViewId="0">
      <selection activeCell="H105" sqref="H105"/>
    </sheetView>
  </sheetViews>
  <sheetFormatPr defaultColWidth="9.140625" defaultRowHeight="15" x14ac:dyDescent="0.25"/>
  <cols>
    <col min="1" max="2" width="9.140625" style="1"/>
    <col min="3" max="3" width="31.5703125" style="1" customWidth="1"/>
    <col min="4" max="4" width="11.42578125" style="1" customWidth="1"/>
    <col min="5" max="5" width="12.140625" style="1" customWidth="1"/>
    <col min="6" max="6" width="13.5703125" style="1" customWidth="1"/>
    <col min="7" max="7" width="12.140625" style="1" customWidth="1"/>
    <col min="8" max="8" width="16.28515625" style="1" bestFit="1" customWidth="1"/>
    <col min="9" max="10" width="12.85546875" style="1" customWidth="1"/>
    <col min="11" max="11" width="11.5703125" style="1" customWidth="1"/>
    <col min="12" max="12" width="10.5703125" style="1" bestFit="1" customWidth="1"/>
    <col min="13" max="16384" width="9.140625" style="1"/>
  </cols>
  <sheetData>
    <row r="1" spans="1:14" ht="28.5" customHeight="1" x14ac:dyDescent="0.25">
      <c r="B1" s="3" t="s">
        <v>130</v>
      </c>
    </row>
    <row r="2" spans="1:14" ht="61.5" customHeight="1" x14ac:dyDescent="0.25">
      <c r="A2" s="4"/>
      <c r="B2" s="5"/>
      <c r="C2" s="5"/>
      <c r="D2" s="5"/>
      <c r="E2" s="5"/>
      <c r="F2" s="5"/>
      <c r="G2" s="5"/>
      <c r="H2" s="5"/>
      <c r="I2" s="5"/>
      <c r="J2" s="5"/>
      <c r="K2" s="5"/>
      <c r="L2" s="5"/>
      <c r="M2" s="5"/>
      <c r="N2" s="5"/>
    </row>
    <row r="3" spans="1:14" ht="18.75" x14ac:dyDescent="0.3">
      <c r="B3" s="5"/>
      <c r="C3" s="40" t="s">
        <v>66</v>
      </c>
      <c r="N3" s="5"/>
    </row>
    <row r="4" spans="1:14" ht="15" customHeight="1" x14ac:dyDescent="0.25">
      <c r="B4" s="5"/>
      <c r="C4" s="5"/>
      <c r="D4" s="5"/>
      <c r="E4" s="5"/>
      <c r="F4" s="5"/>
      <c r="G4" s="5"/>
      <c r="H4" s="5"/>
      <c r="I4" s="5"/>
      <c r="J4" s="5"/>
      <c r="K4" s="5"/>
      <c r="L4" s="5"/>
      <c r="M4" s="5"/>
      <c r="N4" s="5"/>
    </row>
    <row r="5" spans="1:14" x14ac:dyDescent="0.25">
      <c r="B5" s="5"/>
      <c r="C5" s="12" t="s">
        <v>11</v>
      </c>
      <c r="D5" s="12" t="s">
        <v>140</v>
      </c>
      <c r="E5" s="13"/>
      <c r="F5" s="14"/>
      <c r="G5" s="5"/>
      <c r="H5" s="5"/>
      <c r="I5" s="103" t="s">
        <v>145</v>
      </c>
      <c r="J5" s="104"/>
      <c r="K5" s="104"/>
      <c r="L5" s="105"/>
      <c r="M5" s="5"/>
      <c r="N5" s="5"/>
    </row>
    <row r="6" spans="1:14" x14ac:dyDescent="0.25">
      <c r="B6" s="5"/>
      <c r="C6" s="15" t="s">
        <v>12</v>
      </c>
      <c r="D6" s="15" t="s">
        <v>140</v>
      </c>
      <c r="E6" s="5"/>
      <c r="F6" s="16"/>
      <c r="G6" s="5"/>
      <c r="H6" s="5"/>
      <c r="I6" s="106"/>
      <c r="J6" s="107"/>
      <c r="K6" s="107"/>
      <c r="L6" s="108"/>
      <c r="M6" s="5"/>
      <c r="N6" s="5"/>
    </row>
    <row r="7" spans="1:14" x14ac:dyDescent="0.25">
      <c r="B7" s="5"/>
      <c r="C7" s="17" t="s">
        <v>13</v>
      </c>
      <c r="D7" s="17" t="s">
        <v>141</v>
      </c>
      <c r="E7" s="18"/>
      <c r="F7" s="19"/>
      <c r="G7" s="5"/>
      <c r="H7" s="5"/>
      <c r="I7" s="95"/>
      <c r="J7" s="95"/>
      <c r="K7" s="5"/>
      <c r="L7" s="5"/>
      <c r="M7" s="5"/>
      <c r="N7" s="5"/>
    </row>
    <row r="8" spans="1:14" x14ac:dyDescent="0.25">
      <c r="B8" s="5"/>
      <c r="C8" s="5"/>
      <c r="D8" s="5"/>
      <c r="E8" s="5"/>
      <c r="F8" s="5"/>
      <c r="G8" s="5"/>
      <c r="H8" s="5"/>
      <c r="I8" s="5"/>
      <c r="J8" s="5"/>
      <c r="K8" s="5"/>
      <c r="L8" s="5"/>
      <c r="M8" s="5"/>
      <c r="N8" s="5"/>
    </row>
    <row r="9" spans="1:14" x14ac:dyDescent="0.25">
      <c r="B9" s="5"/>
      <c r="C9" s="21" t="s">
        <v>43</v>
      </c>
      <c r="D9" s="21" t="s">
        <v>1</v>
      </c>
      <c r="E9" s="21" t="s">
        <v>2</v>
      </c>
      <c r="F9" s="21" t="s">
        <v>3</v>
      </c>
      <c r="G9" s="5"/>
      <c r="H9" s="5"/>
      <c r="I9" s="11" t="s">
        <v>65</v>
      </c>
      <c r="J9" s="11"/>
      <c r="K9" s="92">
        <v>46022</v>
      </c>
      <c r="L9" s="5"/>
      <c r="M9" s="5"/>
      <c r="N9" s="5"/>
    </row>
    <row r="10" spans="1:14" x14ac:dyDescent="0.25">
      <c r="B10" s="5"/>
      <c r="C10" s="11" t="s">
        <v>44</v>
      </c>
      <c r="D10" s="11" t="s">
        <v>142</v>
      </c>
      <c r="E10" s="11" t="s">
        <v>143</v>
      </c>
      <c r="F10" s="11" t="s">
        <v>143</v>
      </c>
      <c r="G10" s="5"/>
      <c r="H10" s="5"/>
      <c r="I10" s="5"/>
      <c r="J10" s="5"/>
      <c r="K10" s="5"/>
      <c r="L10" s="5"/>
      <c r="M10" s="5"/>
      <c r="N10" s="5"/>
    </row>
    <row r="11" spans="1:14" x14ac:dyDescent="0.25">
      <c r="B11" s="5"/>
      <c r="C11" s="11" t="s">
        <v>45</v>
      </c>
      <c r="D11" s="11" t="s">
        <v>144</v>
      </c>
      <c r="E11" s="11" t="s">
        <v>143</v>
      </c>
      <c r="F11" s="11" t="s">
        <v>144</v>
      </c>
      <c r="G11" s="5"/>
      <c r="H11" s="5"/>
      <c r="I11" s="5"/>
      <c r="J11" s="5"/>
      <c r="K11" s="5"/>
      <c r="L11" s="5"/>
      <c r="M11" s="5"/>
      <c r="N11" s="5"/>
    </row>
    <row r="12" spans="1:14" x14ac:dyDescent="0.25">
      <c r="B12" s="5"/>
      <c r="C12" s="11" t="s">
        <v>46</v>
      </c>
      <c r="D12" s="11" t="s">
        <v>183</v>
      </c>
      <c r="E12" s="11" t="s">
        <v>143</v>
      </c>
      <c r="F12" s="11" t="s">
        <v>144</v>
      </c>
      <c r="G12" s="5"/>
      <c r="H12" s="5"/>
      <c r="I12" s="5"/>
      <c r="J12" s="5"/>
      <c r="K12" s="5"/>
      <c r="L12" s="5"/>
      <c r="M12" s="5"/>
      <c r="N12" s="5"/>
    </row>
    <row r="13" spans="1:14" x14ac:dyDescent="0.25">
      <c r="B13" s="5"/>
      <c r="C13" s="5"/>
      <c r="D13" s="5"/>
      <c r="E13" s="5"/>
      <c r="F13" s="5"/>
      <c r="G13" s="5"/>
      <c r="H13" s="5"/>
      <c r="I13" s="5"/>
      <c r="J13" s="5"/>
      <c r="K13" s="5"/>
      <c r="L13" s="5"/>
      <c r="M13" s="5"/>
      <c r="N13" s="5"/>
    </row>
    <row r="14" spans="1:14" ht="18.75" x14ac:dyDescent="0.3">
      <c r="A14" s="4"/>
      <c r="B14" s="5"/>
      <c r="C14" s="40" t="s">
        <v>21</v>
      </c>
      <c r="N14" s="5"/>
    </row>
    <row r="15" spans="1:14" x14ac:dyDescent="0.25">
      <c r="B15" s="5"/>
      <c r="C15" s="5"/>
      <c r="D15" s="5"/>
      <c r="E15" s="5"/>
      <c r="F15" s="5"/>
      <c r="G15" s="5"/>
      <c r="H15" s="5"/>
      <c r="I15" s="5"/>
      <c r="J15" s="5"/>
      <c r="K15" s="5"/>
      <c r="L15" s="5"/>
      <c r="M15" s="5"/>
      <c r="N15" s="5"/>
    </row>
    <row r="16" spans="1:14" ht="60" x14ac:dyDescent="0.25">
      <c r="B16" s="5"/>
      <c r="C16" s="21" t="s">
        <v>22</v>
      </c>
      <c r="D16" s="27" t="s">
        <v>119</v>
      </c>
      <c r="E16" s="27" t="s">
        <v>118</v>
      </c>
      <c r="F16" s="5"/>
      <c r="G16" s="5"/>
      <c r="H16" s="5"/>
      <c r="I16" s="21" t="s">
        <v>35</v>
      </c>
      <c r="J16" s="21"/>
      <c r="K16" s="24"/>
      <c r="L16" s="5"/>
      <c r="M16" s="5"/>
      <c r="N16" s="5"/>
    </row>
    <row r="17" spans="2:14" x14ac:dyDescent="0.25">
      <c r="B17" s="5"/>
      <c r="C17" s="11" t="s">
        <v>23</v>
      </c>
      <c r="D17" s="22">
        <v>112765</v>
      </c>
      <c r="E17" s="22">
        <v>0</v>
      </c>
      <c r="F17" s="5"/>
      <c r="G17" s="5"/>
      <c r="H17" s="5"/>
      <c r="I17" s="11" t="s">
        <v>36</v>
      </c>
      <c r="J17" s="11"/>
      <c r="K17" s="22">
        <v>109671</v>
      </c>
      <c r="L17" s="5"/>
      <c r="M17" s="5"/>
      <c r="N17" s="5"/>
    </row>
    <row r="18" spans="2:14" x14ac:dyDescent="0.25">
      <c r="B18" s="5"/>
      <c r="C18" s="11" t="s">
        <v>117</v>
      </c>
      <c r="D18" s="22">
        <v>900</v>
      </c>
      <c r="E18" s="22">
        <v>900</v>
      </c>
      <c r="F18" s="5"/>
      <c r="G18" s="5"/>
      <c r="H18" s="5"/>
      <c r="I18" s="11" t="s">
        <v>37</v>
      </c>
      <c r="J18" s="11"/>
      <c r="K18" s="22">
        <v>56378</v>
      </c>
      <c r="L18" s="5"/>
      <c r="M18" s="5"/>
      <c r="N18" s="5"/>
    </row>
    <row r="19" spans="2:14" x14ac:dyDescent="0.25">
      <c r="B19" s="5"/>
      <c r="C19" s="11" t="s">
        <v>24</v>
      </c>
      <c r="D19" s="22">
        <v>0</v>
      </c>
      <c r="E19" s="22">
        <v>0</v>
      </c>
      <c r="F19" s="5"/>
      <c r="G19" s="5"/>
      <c r="H19" s="5"/>
      <c r="I19" s="11" t="s">
        <v>42</v>
      </c>
      <c r="J19" s="11"/>
      <c r="K19" s="22">
        <v>42802</v>
      </c>
      <c r="L19" s="5"/>
      <c r="M19" s="5"/>
      <c r="N19" s="5"/>
    </row>
    <row r="20" spans="2:14" x14ac:dyDescent="0.25">
      <c r="B20" s="5"/>
      <c r="C20" s="20" t="s">
        <v>19</v>
      </c>
      <c r="D20" s="23">
        <f>SUM(D17:D19)</f>
        <v>113665</v>
      </c>
      <c r="E20" s="23">
        <f>SUM(E17:E19)</f>
        <v>900</v>
      </c>
      <c r="F20" s="5"/>
      <c r="G20" s="5"/>
      <c r="H20" s="5"/>
      <c r="I20" s="11" t="s">
        <v>38</v>
      </c>
      <c r="J20" s="11"/>
      <c r="K20" s="22">
        <v>1028213</v>
      </c>
      <c r="L20" s="5"/>
      <c r="M20" s="5"/>
      <c r="N20" s="5"/>
    </row>
    <row r="21" spans="2:14" x14ac:dyDescent="0.25">
      <c r="B21" s="5"/>
      <c r="C21" s="5"/>
      <c r="D21" s="5"/>
      <c r="E21" s="5"/>
      <c r="F21" s="5"/>
      <c r="G21" s="5"/>
      <c r="H21" s="5"/>
      <c r="I21" s="5"/>
      <c r="J21" s="5"/>
      <c r="K21" s="5"/>
      <c r="L21" s="5"/>
      <c r="M21" s="5"/>
      <c r="N21" s="5"/>
    </row>
    <row r="22" spans="2:14" ht="45" x14ac:dyDescent="0.25">
      <c r="B22" s="5"/>
      <c r="C22" s="27" t="s">
        <v>25</v>
      </c>
      <c r="D22" s="28" t="s">
        <v>47</v>
      </c>
      <c r="E22" s="28" t="s">
        <v>68</v>
      </c>
      <c r="F22" s="28" t="s">
        <v>81</v>
      </c>
      <c r="G22" s="5"/>
      <c r="H22" s="5"/>
      <c r="I22" s="21" t="s">
        <v>30</v>
      </c>
      <c r="J22" s="24"/>
      <c r="K22" s="28" t="s">
        <v>47</v>
      </c>
      <c r="L22" s="28" t="s">
        <v>68</v>
      </c>
      <c r="M22" s="5"/>
      <c r="N22" s="5"/>
    </row>
    <row r="23" spans="2:14" x14ac:dyDescent="0.25">
      <c r="B23" s="5"/>
      <c r="C23" s="26" t="s">
        <v>26</v>
      </c>
      <c r="D23" s="22">
        <v>30512</v>
      </c>
      <c r="E23" s="36">
        <f t="shared" ref="E23:E31" si="0">IF($D$31=0,,(D23/$D$31))</f>
        <v>0.27058041058839177</v>
      </c>
      <c r="F23" s="22">
        <v>834544</v>
      </c>
      <c r="G23" s="5"/>
      <c r="H23" s="5"/>
      <c r="I23" s="11" t="s">
        <v>57</v>
      </c>
      <c r="J23" s="11"/>
      <c r="K23" s="22">
        <v>12518</v>
      </c>
      <c r="L23" s="36">
        <f>IF($K$31=0,,(K23/$K$31))</f>
        <v>0.11100962177980757</v>
      </c>
      <c r="M23" s="5"/>
      <c r="N23" s="5"/>
    </row>
    <row r="24" spans="2:14" x14ac:dyDescent="0.25">
      <c r="B24" s="5"/>
      <c r="C24" s="26" t="s">
        <v>27</v>
      </c>
      <c r="D24" s="22">
        <v>2169</v>
      </c>
      <c r="E24" s="36">
        <f t="shared" si="0"/>
        <v>1.9234691615306169E-2</v>
      </c>
      <c r="F24" s="22">
        <v>1165656</v>
      </c>
      <c r="G24" s="5"/>
      <c r="H24" s="5"/>
      <c r="I24" s="11" t="s">
        <v>55</v>
      </c>
      <c r="J24" s="11"/>
      <c r="K24" s="22">
        <v>3786</v>
      </c>
      <c r="L24" s="36">
        <f t="shared" ref="L24:L31" si="1">IF($K$31=0,,(K24/$K$31))</f>
        <v>3.357424732851505E-2</v>
      </c>
      <c r="M24" s="5"/>
      <c r="N24" s="5"/>
    </row>
    <row r="25" spans="2:14" x14ac:dyDescent="0.25">
      <c r="B25" s="5"/>
      <c r="C25" s="26" t="s">
        <v>28</v>
      </c>
      <c r="D25" s="22"/>
      <c r="E25" s="36">
        <f t="shared" si="0"/>
        <v>0</v>
      </c>
      <c r="F25" s="22"/>
      <c r="G25" s="5"/>
      <c r="H25" s="5"/>
      <c r="I25" s="11" t="s">
        <v>56</v>
      </c>
      <c r="J25" s="11"/>
      <c r="K25" s="22">
        <v>2083</v>
      </c>
      <c r="L25" s="36">
        <f t="shared" si="1"/>
        <v>1.8472043630559126E-2</v>
      </c>
      <c r="M25" s="5"/>
      <c r="N25" s="5"/>
    </row>
    <row r="26" spans="2:14" x14ac:dyDescent="0.25">
      <c r="B26" s="5"/>
      <c r="C26" s="26" t="s">
        <v>54</v>
      </c>
      <c r="D26" s="22"/>
      <c r="E26" s="36">
        <f t="shared" si="0"/>
        <v>0</v>
      </c>
      <c r="F26" s="22"/>
      <c r="G26" s="5"/>
      <c r="H26" s="5"/>
      <c r="I26" s="11" t="s">
        <v>49</v>
      </c>
      <c r="J26" s="11"/>
      <c r="K26" s="22">
        <v>16712</v>
      </c>
      <c r="L26" s="36">
        <f t="shared" si="1"/>
        <v>0.14820201303595973</v>
      </c>
      <c r="M26" s="5"/>
      <c r="N26" s="5"/>
    </row>
    <row r="27" spans="2:14" x14ac:dyDescent="0.25">
      <c r="B27" s="5"/>
      <c r="C27" s="26" t="s">
        <v>137</v>
      </c>
      <c r="D27" s="22">
        <v>28020</v>
      </c>
      <c r="E27" s="36">
        <f t="shared" si="0"/>
        <v>0.24848135503037289</v>
      </c>
      <c r="F27" s="22">
        <v>649730</v>
      </c>
      <c r="G27" s="5"/>
      <c r="H27" s="5"/>
      <c r="I27" s="11" t="s">
        <v>50</v>
      </c>
      <c r="J27" s="11"/>
      <c r="K27" s="22">
        <v>34490</v>
      </c>
      <c r="L27" s="36">
        <f t="shared" si="1"/>
        <v>0.3058573138828537</v>
      </c>
      <c r="M27" s="5"/>
      <c r="N27" s="5"/>
    </row>
    <row r="28" spans="2:14" x14ac:dyDescent="0.25">
      <c r="B28" s="5"/>
      <c r="C28" s="26" t="s">
        <v>138</v>
      </c>
      <c r="D28" s="22">
        <v>52064</v>
      </c>
      <c r="E28" s="36">
        <f t="shared" si="0"/>
        <v>0.46170354276592912</v>
      </c>
      <c r="F28" s="22">
        <v>1863748</v>
      </c>
      <c r="G28" s="5"/>
      <c r="H28" s="5"/>
      <c r="I28" s="11" t="s">
        <v>51</v>
      </c>
      <c r="J28" s="11"/>
      <c r="K28" s="22">
        <v>11238</v>
      </c>
      <c r="L28" s="36">
        <f t="shared" si="1"/>
        <v>9.9658582006828367E-2</v>
      </c>
      <c r="M28" s="5"/>
      <c r="N28" s="5"/>
    </row>
    <row r="29" spans="2:14" x14ac:dyDescent="0.25">
      <c r="B29" s="5"/>
      <c r="C29" s="26" t="s">
        <v>29</v>
      </c>
      <c r="D29" s="22"/>
      <c r="E29" s="36">
        <f t="shared" si="0"/>
        <v>0</v>
      </c>
      <c r="F29" s="22"/>
      <c r="G29" s="5"/>
      <c r="H29" s="5"/>
      <c r="I29" s="11" t="s">
        <v>52</v>
      </c>
      <c r="J29" s="11"/>
      <c r="K29" s="22">
        <v>31938</v>
      </c>
      <c r="L29" s="36">
        <f t="shared" si="1"/>
        <v>0.28322617833547642</v>
      </c>
      <c r="M29" s="5"/>
      <c r="N29" s="5"/>
    </row>
    <row r="30" spans="2:14" x14ac:dyDescent="0.25">
      <c r="B30" s="5"/>
      <c r="C30" s="26" t="s">
        <v>139</v>
      </c>
      <c r="D30" s="22"/>
      <c r="E30" s="36">
        <f t="shared" si="0"/>
        <v>0</v>
      </c>
      <c r="F30" s="22"/>
      <c r="G30" s="5"/>
      <c r="H30" s="5"/>
      <c r="I30" s="30" t="s">
        <v>34</v>
      </c>
      <c r="J30" s="30"/>
      <c r="K30" s="31">
        <v>0</v>
      </c>
      <c r="L30" s="36">
        <f t="shared" si="1"/>
        <v>0</v>
      </c>
      <c r="M30" s="5"/>
      <c r="N30" s="5"/>
    </row>
    <row r="31" spans="2:14" x14ac:dyDescent="0.25">
      <c r="B31" s="5"/>
      <c r="C31" s="25" t="s">
        <v>40</v>
      </c>
      <c r="D31" s="29">
        <f>SUM(D23:D30)</f>
        <v>112765</v>
      </c>
      <c r="E31" s="43">
        <f t="shared" si="0"/>
        <v>1</v>
      </c>
      <c r="F31" s="5"/>
      <c r="G31" s="5"/>
      <c r="H31" s="5"/>
      <c r="I31" s="32" t="s">
        <v>40</v>
      </c>
      <c r="J31" s="33"/>
      <c r="K31" s="29">
        <f>SUM(K23:K30)</f>
        <v>112765</v>
      </c>
      <c r="L31" s="43">
        <f t="shared" si="1"/>
        <v>1</v>
      </c>
      <c r="M31" s="5"/>
      <c r="N31" s="5"/>
    </row>
    <row r="32" spans="2:14" x14ac:dyDescent="0.25">
      <c r="B32" s="5"/>
      <c r="C32" s="5"/>
      <c r="D32" s="5"/>
      <c r="E32" s="5"/>
      <c r="F32" s="5"/>
      <c r="G32" s="5"/>
      <c r="H32" s="5"/>
      <c r="I32" s="5"/>
      <c r="J32" s="5"/>
      <c r="K32" s="5"/>
      <c r="L32" s="5"/>
      <c r="M32" s="5"/>
      <c r="N32" s="5"/>
    </row>
    <row r="33" spans="2:14" ht="45" x14ac:dyDescent="0.25">
      <c r="B33" s="5"/>
      <c r="C33" s="27" t="s">
        <v>20</v>
      </c>
      <c r="D33" s="28" t="s">
        <v>47</v>
      </c>
      <c r="E33" s="28" t="s">
        <v>68</v>
      </c>
      <c r="F33" s="5"/>
      <c r="G33" s="5"/>
      <c r="H33" s="5"/>
      <c r="I33" s="21" t="s">
        <v>85</v>
      </c>
      <c r="J33" s="21"/>
      <c r="K33" s="28" t="s">
        <v>47</v>
      </c>
      <c r="L33" s="28" t="s">
        <v>68</v>
      </c>
      <c r="M33" s="5"/>
      <c r="N33" s="5"/>
    </row>
    <row r="34" spans="2:14" x14ac:dyDescent="0.25">
      <c r="B34" s="5"/>
      <c r="C34" s="26" t="s">
        <v>31</v>
      </c>
      <c r="D34" s="22">
        <v>81531</v>
      </c>
      <c r="E34" s="36">
        <f>IF($D$36=0,,(D34/$D$36))</f>
        <v>0.72301689353966214</v>
      </c>
      <c r="F34" s="5"/>
      <c r="G34" s="5"/>
      <c r="H34" s="5"/>
      <c r="I34" s="11" t="s">
        <v>32</v>
      </c>
      <c r="J34" s="11"/>
      <c r="K34" s="22">
        <v>89460</v>
      </c>
      <c r="L34" s="36">
        <f>IF($K$36=0,,(K34/$K$36))</f>
        <v>0.79333126413337474</v>
      </c>
      <c r="M34" s="5"/>
      <c r="N34" s="5"/>
    </row>
    <row r="35" spans="2:14" x14ac:dyDescent="0.25">
      <c r="B35" s="5"/>
      <c r="C35" s="26" t="s">
        <v>9</v>
      </c>
      <c r="D35" s="22">
        <v>31234</v>
      </c>
      <c r="E35" s="36">
        <f t="shared" ref="E35:E36" si="2">IF($D$36=0,,(D35/$D$36))</f>
        <v>0.27698310646033786</v>
      </c>
      <c r="F35" s="5"/>
      <c r="G35" s="5"/>
      <c r="H35" s="5"/>
      <c r="I35" s="30" t="s">
        <v>33</v>
      </c>
      <c r="J35" s="30"/>
      <c r="K35" s="31">
        <v>23305</v>
      </c>
      <c r="L35" s="36">
        <f>IF($K$36=0,,(K35/$K$36))</f>
        <v>0.20666873586662529</v>
      </c>
      <c r="M35" s="5"/>
      <c r="N35" s="5"/>
    </row>
    <row r="36" spans="2:14" x14ac:dyDescent="0.25">
      <c r="B36" s="5"/>
      <c r="C36" s="25" t="s">
        <v>40</v>
      </c>
      <c r="D36" s="29">
        <f>SUM(D34:D35)</f>
        <v>112765</v>
      </c>
      <c r="E36" s="43">
        <f t="shared" si="2"/>
        <v>1</v>
      </c>
      <c r="F36" s="5"/>
      <c r="G36" s="5"/>
      <c r="H36" s="5"/>
      <c r="I36" s="32" t="s">
        <v>40</v>
      </c>
      <c r="J36" s="33"/>
      <c r="K36" s="29">
        <f>SUM(K34:K35)</f>
        <v>112765</v>
      </c>
      <c r="L36" s="43">
        <f t="shared" ref="L36" si="3">IF($K$36=0,,(K36/$K$36))</f>
        <v>1</v>
      </c>
      <c r="M36" s="5"/>
      <c r="N36" s="5"/>
    </row>
    <row r="37" spans="2:14" x14ac:dyDescent="0.25">
      <c r="B37" s="5"/>
      <c r="C37" s="5"/>
      <c r="D37" s="5"/>
      <c r="E37" s="5"/>
      <c r="F37" s="5"/>
      <c r="G37" s="5"/>
      <c r="H37" s="5"/>
      <c r="I37" s="5"/>
      <c r="J37" s="5"/>
      <c r="K37" s="5"/>
      <c r="L37" s="5"/>
      <c r="M37" s="5"/>
      <c r="N37" s="5"/>
    </row>
    <row r="38" spans="2:14" x14ac:dyDescent="0.25">
      <c r="B38" s="5"/>
      <c r="C38" s="27" t="s">
        <v>88</v>
      </c>
      <c r="D38" s="11"/>
      <c r="E38" s="5"/>
      <c r="F38" s="5"/>
      <c r="G38" s="5"/>
      <c r="H38" s="5"/>
      <c r="I38" s="5"/>
      <c r="J38" s="5"/>
      <c r="K38" s="5"/>
      <c r="L38" s="5"/>
      <c r="M38" s="5"/>
      <c r="N38" s="5"/>
    </row>
    <row r="39" spans="2:14" x14ac:dyDescent="0.25">
      <c r="B39" s="5"/>
      <c r="C39" s="7"/>
      <c r="D39" s="5"/>
      <c r="E39" s="5"/>
      <c r="F39" s="5"/>
      <c r="G39" s="5"/>
      <c r="H39" s="5"/>
      <c r="I39" s="6"/>
      <c r="J39" s="5"/>
      <c r="K39" s="5"/>
      <c r="L39" s="5"/>
      <c r="M39" s="5"/>
      <c r="N39" s="5"/>
    </row>
    <row r="40" spans="2:14" x14ac:dyDescent="0.25">
      <c r="B40" s="5"/>
      <c r="C40" s="27" t="s">
        <v>84</v>
      </c>
      <c r="D40" s="34" t="s">
        <v>134</v>
      </c>
      <c r="E40" s="28" t="s">
        <v>5</v>
      </c>
      <c r="F40" s="28" t="s">
        <v>6</v>
      </c>
      <c r="G40" s="28" t="s">
        <v>7</v>
      </c>
      <c r="H40" s="28" t="s">
        <v>8</v>
      </c>
      <c r="I40" s="28" t="s">
        <v>58</v>
      </c>
      <c r="J40" s="28" t="s">
        <v>132</v>
      </c>
      <c r="K40" s="28" t="s">
        <v>133</v>
      </c>
      <c r="L40" s="28" t="s">
        <v>131</v>
      </c>
      <c r="M40" s="28" t="s">
        <v>40</v>
      </c>
      <c r="N40" s="5"/>
    </row>
    <row r="41" spans="2:14" x14ac:dyDescent="0.25">
      <c r="B41" s="5"/>
      <c r="C41" s="11" t="s">
        <v>47</v>
      </c>
      <c r="D41" s="22">
        <v>57225</v>
      </c>
      <c r="E41" s="22">
        <v>20857</v>
      </c>
      <c r="F41" s="22">
        <v>15689</v>
      </c>
      <c r="G41" s="22">
        <v>10558</v>
      </c>
      <c r="H41" s="22">
        <v>5855</v>
      </c>
      <c r="I41" s="22">
        <v>2412</v>
      </c>
      <c r="J41" s="22">
        <v>152</v>
      </c>
      <c r="K41" s="22">
        <v>17</v>
      </c>
      <c r="L41" s="22">
        <v>0</v>
      </c>
      <c r="M41" s="29">
        <f>SUM(D41:L41)</f>
        <v>112765</v>
      </c>
      <c r="N41" s="5"/>
    </row>
    <row r="42" spans="2:14" x14ac:dyDescent="0.25">
      <c r="B42" s="5"/>
      <c r="C42" s="11" t="s">
        <v>68</v>
      </c>
      <c r="D42" s="36">
        <f>IF($M$41=0,,(D41/$M$41))</f>
        <v>0.50747128985057421</v>
      </c>
      <c r="E42" s="36">
        <f t="shared" ref="E42:L42" si="4">IF($M$41=0,,(E41/$M$41))</f>
        <v>0.18495987230080255</v>
      </c>
      <c r="F42" s="36">
        <f t="shared" si="4"/>
        <v>0.13913004921739902</v>
      </c>
      <c r="G42" s="36">
        <f t="shared" si="4"/>
        <v>9.3628342127433151E-2</v>
      </c>
      <c r="H42" s="36">
        <f t="shared" si="4"/>
        <v>5.1922138961557222E-2</v>
      </c>
      <c r="I42" s="36">
        <f t="shared" si="4"/>
        <v>2.1389615572207688E-2</v>
      </c>
      <c r="J42" s="36">
        <f t="shared" si="4"/>
        <v>1.3479359730412806E-3</v>
      </c>
      <c r="K42" s="36">
        <f t="shared" si="4"/>
        <v>1.5075599698488007E-4</v>
      </c>
      <c r="L42" s="36">
        <f t="shared" si="4"/>
        <v>0</v>
      </c>
      <c r="M42" s="43">
        <f>IF($M$41=0,,(M41/$M$41))</f>
        <v>1</v>
      </c>
      <c r="N42" s="5"/>
    </row>
    <row r="43" spans="2:14" x14ac:dyDescent="0.25">
      <c r="B43" s="5"/>
      <c r="C43" s="5"/>
      <c r="D43" s="5"/>
      <c r="E43" s="5"/>
      <c r="F43" s="5"/>
      <c r="G43" s="5"/>
      <c r="H43" s="5"/>
      <c r="I43" s="5"/>
      <c r="J43" s="5"/>
      <c r="K43" s="5"/>
      <c r="L43" s="5"/>
      <c r="M43" s="5"/>
      <c r="N43" s="5"/>
    </row>
    <row r="44" spans="2:14" x14ac:dyDescent="0.25">
      <c r="B44" s="5"/>
      <c r="C44" s="27" t="s">
        <v>87</v>
      </c>
      <c r="D44" s="28">
        <v>2026</v>
      </c>
      <c r="E44" s="28">
        <v>2027</v>
      </c>
      <c r="F44" s="28">
        <v>2028</v>
      </c>
      <c r="G44" s="28">
        <v>2029</v>
      </c>
      <c r="H44" s="28">
        <v>2030</v>
      </c>
      <c r="I44" s="28">
        <v>2031</v>
      </c>
      <c r="J44" s="28">
        <v>2032</v>
      </c>
      <c r="K44" s="28">
        <v>2033</v>
      </c>
      <c r="L44" s="28" t="s">
        <v>194</v>
      </c>
      <c r="M44" s="28" t="s">
        <v>40</v>
      </c>
      <c r="N44" s="5"/>
    </row>
    <row r="45" spans="2:14" x14ac:dyDescent="0.25">
      <c r="B45" s="5"/>
      <c r="C45" s="11" t="s">
        <v>47</v>
      </c>
      <c r="D45" s="22">
        <v>96337</v>
      </c>
      <c r="E45" s="22">
        <v>7805</v>
      </c>
      <c r="F45" s="22">
        <v>4763</v>
      </c>
      <c r="G45" s="22">
        <v>2003</v>
      </c>
      <c r="H45" s="22">
        <v>1166</v>
      </c>
      <c r="I45" s="22">
        <v>352</v>
      </c>
      <c r="J45" s="22">
        <v>183</v>
      </c>
      <c r="K45" s="22">
        <v>40</v>
      </c>
      <c r="L45" s="22">
        <v>116</v>
      </c>
      <c r="M45" s="29">
        <f>SUM(D45:L45)</f>
        <v>112765</v>
      </c>
      <c r="N45" s="5"/>
    </row>
    <row r="46" spans="2:14" x14ac:dyDescent="0.25">
      <c r="B46" s="5"/>
      <c r="C46" s="11" t="s">
        <v>68</v>
      </c>
      <c r="D46" s="36">
        <f>IF($M$41=0,,(D45/$M$41))</f>
        <v>0.85431649891367001</v>
      </c>
      <c r="E46" s="36">
        <f t="shared" ref="E46:L46" si="5">IF($M$41=0,,(E45/$M$41))</f>
        <v>6.9214738615705221E-2</v>
      </c>
      <c r="F46" s="36">
        <f t="shared" si="5"/>
        <v>4.2238283155234334E-2</v>
      </c>
      <c r="G46" s="36">
        <f t="shared" si="5"/>
        <v>1.7762603644747927E-2</v>
      </c>
      <c r="H46" s="36">
        <f t="shared" si="5"/>
        <v>1.0340087793198244E-2</v>
      </c>
      <c r="I46" s="36">
        <f t="shared" si="5"/>
        <v>3.1215359375692813E-3</v>
      </c>
      <c r="J46" s="36">
        <f t="shared" si="5"/>
        <v>1.6228439675431206E-3</v>
      </c>
      <c r="K46" s="36">
        <f t="shared" si="5"/>
        <v>3.5471999290560016E-4</v>
      </c>
      <c r="L46" s="36">
        <f t="shared" si="5"/>
        <v>1.0286879794262403E-3</v>
      </c>
      <c r="M46" s="43">
        <f>IF($M$45=0,,(M45/$M$45))</f>
        <v>1</v>
      </c>
      <c r="N46" s="5"/>
    </row>
    <row r="47" spans="2:14" x14ac:dyDescent="0.25">
      <c r="B47" s="5"/>
      <c r="C47" s="5"/>
      <c r="D47" s="44"/>
      <c r="E47" s="44"/>
      <c r="F47" s="44"/>
      <c r="G47" s="44"/>
      <c r="H47" s="44"/>
      <c r="I47" s="44"/>
      <c r="J47" s="44"/>
      <c r="K47" s="44"/>
      <c r="L47" s="44"/>
      <c r="M47" s="45"/>
      <c r="N47" s="5"/>
    </row>
    <row r="48" spans="2:14" x14ac:dyDescent="0.25">
      <c r="B48" s="5"/>
      <c r="C48" s="5"/>
      <c r="D48" s="44"/>
      <c r="E48" s="44"/>
      <c r="F48" s="44"/>
      <c r="G48" s="44"/>
      <c r="H48" s="44"/>
      <c r="I48" s="44"/>
      <c r="J48" s="44"/>
      <c r="K48" s="44"/>
      <c r="L48" s="44"/>
      <c r="M48" s="45"/>
      <c r="N48" s="5"/>
    </row>
    <row r="49" spans="2:14" x14ac:dyDescent="0.25">
      <c r="B49" s="5"/>
      <c r="C49" s="5"/>
      <c r="D49" s="44"/>
      <c r="E49" s="44"/>
      <c r="F49" s="44"/>
      <c r="G49" s="44"/>
      <c r="H49" s="44"/>
      <c r="I49" s="44"/>
      <c r="J49" s="44"/>
      <c r="K49" s="44"/>
      <c r="L49" s="44"/>
      <c r="M49" s="45"/>
      <c r="N49" s="5"/>
    </row>
    <row r="50" spans="2:14" x14ac:dyDescent="0.25">
      <c r="B50" s="5"/>
      <c r="C50" s="5"/>
      <c r="D50" s="44"/>
      <c r="E50" s="44"/>
      <c r="F50" s="44"/>
      <c r="G50" s="44"/>
      <c r="H50" s="44"/>
      <c r="I50" s="44"/>
      <c r="J50" s="44"/>
      <c r="K50" s="44"/>
      <c r="L50" s="44"/>
      <c r="M50" s="45"/>
      <c r="N50" s="5"/>
    </row>
    <row r="51" spans="2:14" x14ac:dyDescent="0.25">
      <c r="B51" s="5"/>
      <c r="C51" s="5"/>
      <c r="D51" s="5"/>
      <c r="E51" s="5"/>
      <c r="F51" s="5"/>
      <c r="G51" s="5"/>
      <c r="H51" s="5"/>
      <c r="I51" s="5"/>
      <c r="J51" s="5"/>
      <c r="K51" s="5"/>
      <c r="L51" s="5"/>
      <c r="M51" s="5"/>
      <c r="N51" s="5"/>
    </row>
    <row r="52" spans="2:14" x14ac:dyDescent="0.25">
      <c r="B52" s="5"/>
      <c r="C52" s="27" t="s">
        <v>0</v>
      </c>
      <c r="D52" s="28" t="s">
        <v>59</v>
      </c>
      <c r="E52" s="28" t="s">
        <v>60</v>
      </c>
      <c r="F52" s="28" t="s">
        <v>61</v>
      </c>
      <c r="G52" s="28" t="s">
        <v>62</v>
      </c>
      <c r="H52" s="28" t="s">
        <v>63</v>
      </c>
      <c r="I52" s="28" t="s">
        <v>40</v>
      </c>
      <c r="J52" s="5"/>
      <c r="K52" s="5"/>
      <c r="L52" s="5"/>
      <c r="M52" s="5"/>
      <c r="N52" s="5"/>
    </row>
    <row r="53" spans="2:14" x14ac:dyDescent="0.25">
      <c r="B53" s="5"/>
      <c r="C53" s="11" t="s">
        <v>47</v>
      </c>
      <c r="D53" s="22">
        <v>15979</v>
      </c>
      <c r="E53" s="22">
        <v>15270</v>
      </c>
      <c r="F53" s="22">
        <v>8423</v>
      </c>
      <c r="G53" s="22">
        <v>25937</v>
      </c>
      <c r="H53" s="22">
        <v>47156</v>
      </c>
      <c r="I53" s="29">
        <f>SUM(D53:H53)</f>
        <v>112765</v>
      </c>
      <c r="J53" s="6"/>
      <c r="K53" s="5"/>
      <c r="L53" s="5"/>
      <c r="M53" s="5"/>
      <c r="N53" s="5"/>
    </row>
    <row r="54" spans="2:14" x14ac:dyDescent="0.25">
      <c r="B54" s="5"/>
      <c r="C54" s="11" t="s">
        <v>68</v>
      </c>
      <c r="D54" s="36">
        <f>IF($I$53=0,,(D53/$I$53))</f>
        <v>0.14170176916596461</v>
      </c>
      <c r="E54" s="36">
        <f t="shared" ref="E54:I54" si="6">IF($I$53=0,,(E53/$I$53))</f>
        <v>0.13541435729171286</v>
      </c>
      <c r="F54" s="36">
        <f t="shared" si="6"/>
        <v>7.4695162506096743E-2</v>
      </c>
      <c r="G54" s="36">
        <f t="shared" si="6"/>
        <v>0.23000931139981376</v>
      </c>
      <c r="H54" s="36">
        <f t="shared" si="6"/>
        <v>0.41817939963641199</v>
      </c>
      <c r="I54" s="43">
        <f t="shared" si="6"/>
        <v>1</v>
      </c>
      <c r="J54" s="5"/>
      <c r="K54" s="5"/>
      <c r="L54" s="5"/>
      <c r="M54" s="5"/>
      <c r="N54" s="5"/>
    </row>
    <row r="55" spans="2:14" x14ac:dyDescent="0.25">
      <c r="B55" s="5"/>
      <c r="C55" s="5"/>
      <c r="D55" s="5"/>
      <c r="E55" s="5"/>
      <c r="F55" s="5"/>
      <c r="G55" s="5"/>
      <c r="H55" s="5"/>
      <c r="I55" s="5"/>
      <c r="J55" s="5"/>
      <c r="K55" s="5"/>
      <c r="L55" s="5"/>
      <c r="M55" s="5"/>
      <c r="N55" s="5"/>
    </row>
    <row r="56" spans="2:14" x14ac:dyDescent="0.25">
      <c r="B56" s="5"/>
      <c r="C56" s="21" t="s">
        <v>39</v>
      </c>
      <c r="D56" s="24"/>
      <c r="E56" s="24"/>
      <c r="F56" s="24"/>
      <c r="G56" s="24"/>
      <c r="H56" s="24"/>
      <c r="I56" s="5"/>
      <c r="J56" s="5"/>
      <c r="K56" s="5"/>
      <c r="L56" s="5"/>
      <c r="M56" s="5"/>
      <c r="N56" s="5"/>
    </row>
    <row r="57" spans="2:14" x14ac:dyDescent="0.25">
      <c r="B57" s="5"/>
      <c r="C57" s="21" t="s">
        <v>115</v>
      </c>
      <c r="D57" s="35" t="s">
        <v>64</v>
      </c>
      <c r="E57" s="35" t="s">
        <v>10</v>
      </c>
      <c r="F57" s="35" t="s">
        <v>71</v>
      </c>
      <c r="G57" s="35" t="s">
        <v>72</v>
      </c>
      <c r="H57" s="35" t="s">
        <v>40</v>
      </c>
      <c r="I57" s="5"/>
      <c r="J57" s="5"/>
      <c r="K57" s="5"/>
      <c r="L57" s="5"/>
      <c r="M57" s="5"/>
      <c r="N57" s="5"/>
    </row>
    <row r="58" spans="2:14" x14ac:dyDescent="0.25">
      <c r="B58" s="5"/>
      <c r="C58" s="11" t="s">
        <v>47</v>
      </c>
      <c r="D58" s="22">
        <v>279</v>
      </c>
      <c r="E58" s="22">
        <v>7</v>
      </c>
      <c r="F58" s="22">
        <v>0</v>
      </c>
      <c r="G58" s="22">
        <v>0</v>
      </c>
      <c r="H58" s="29">
        <f>SUM(D58:G58)</f>
        <v>286</v>
      </c>
      <c r="I58" s="5"/>
      <c r="J58" s="5"/>
      <c r="K58" s="5"/>
      <c r="L58" s="5"/>
      <c r="M58" s="5"/>
      <c r="N58" s="5"/>
    </row>
    <row r="59" spans="2:14" x14ac:dyDescent="0.25">
      <c r="B59" s="5"/>
      <c r="C59" s="11" t="s">
        <v>69</v>
      </c>
      <c r="D59" s="98">
        <f>IF($M$41=0,,(D58/$M$41))</f>
        <v>2.4741719505165611E-3</v>
      </c>
      <c r="E59" s="98">
        <f t="shared" ref="E59:G59" si="7">IF($M$41=0,,(E58/$M$41))</f>
        <v>6.2075998758480031E-5</v>
      </c>
      <c r="F59" s="98">
        <f t="shared" si="7"/>
        <v>0</v>
      </c>
      <c r="G59" s="98">
        <f t="shared" si="7"/>
        <v>0</v>
      </c>
      <c r="H59" s="99">
        <f>IF($M$41=0,,(H58/$M$41))</f>
        <v>2.5362479492750411E-3</v>
      </c>
      <c r="I59" s="5"/>
      <c r="J59" s="5"/>
      <c r="K59" s="5"/>
      <c r="L59" s="5"/>
      <c r="M59" s="5"/>
      <c r="N59" s="5"/>
    </row>
    <row r="60" spans="2:14" x14ac:dyDescent="0.25">
      <c r="B60" s="5"/>
      <c r="C60" s="5"/>
      <c r="D60" s="5"/>
      <c r="E60" s="5"/>
      <c r="F60" s="5"/>
      <c r="G60" s="5"/>
      <c r="H60" s="5"/>
      <c r="I60" s="5"/>
      <c r="J60" s="5"/>
      <c r="K60" s="5"/>
      <c r="L60" s="5"/>
      <c r="M60" s="5"/>
      <c r="N60" s="5"/>
    </row>
    <row r="61" spans="2:14" x14ac:dyDescent="0.25">
      <c r="B61" s="5"/>
      <c r="C61" s="27" t="s">
        <v>90</v>
      </c>
      <c r="D61" s="36">
        <v>0</v>
      </c>
      <c r="E61" s="41"/>
      <c r="F61" s="41"/>
      <c r="G61" s="42"/>
      <c r="H61" s="5"/>
      <c r="I61" s="5"/>
      <c r="J61" s="5"/>
      <c r="K61" s="5"/>
      <c r="L61" s="5"/>
      <c r="M61" s="5"/>
      <c r="N61" s="5"/>
    </row>
    <row r="62" spans="2:14" x14ac:dyDescent="0.25">
      <c r="B62" s="5"/>
      <c r="C62" s="5"/>
      <c r="D62" s="5"/>
      <c r="E62" s="5"/>
      <c r="F62" s="5"/>
      <c r="G62" s="5"/>
      <c r="H62" s="5"/>
      <c r="I62" s="5"/>
      <c r="J62" s="5"/>
      <c r="K62" s="5"/>
      <c r="L62" s="5"/>
      <c r="M62" s="5"/>
      <c r="N62" s="5"/>
    </row>
    <row r="63" spans="2:14" x14ac:dyDescent="0.25">
      <c r="B63" s="5"/>
      <c r="C63" s="21" t="s">
        <v>41</v>
      </c>
      <c r="D63" s="24"/>
      <c r="E63" s="5"/>
      <c r="F63" s="5"/>
      <c r="G63" s="5"/>
      <c r="H63" s="5"/>
      <c r="I63" s="5"/>
      <c r="J63" s="5"/>
      <c r="K63" s="5"/>
      <c r="L63" s="5"/>
      <c r="M63" s="5"/>
      <c r="N63" s="5"/>
    </row>
    <row r="64" spans="2:14" x14ac:dyDescent="0.25">
      <c r="B64" s="5"/>
      <c r="C64" s="11" t="s">
        <v>83</v>
      </c>
      <c r="D64" s="85">
        <v>0.23599999999999999</v>
      </c>
      <c r="E64" s="5"/>
      <c r="F64" s="5"/>
      <c r="G64" s="5"/>
      <c r="H64" s="5"/>
      <c r="I64" s="5"/>
      <c r="J64" s="5"/>
      <c r="K64" s="5"/>
      <c r="L64" s="5"/>
      <c r="M64" s="5"/>
      <c r="N64" s="5"/>
    </row>
    <row r="65" spans="1:14" x14ac:dyDescent="0.25">
      <c r="B65" s="5"/>
      <c r="C65" s="11" t="s">
        <v>86</v>
      </c>
      <c r="D65" s="85">
        <v>0.44569999999999999</v>
      </c>
      <c r="E65" s="5"/>
      <c r="F65" s="5"/>
      <c r="G65" s="5"/>
      <c r="H65" s="5"/>
      <c r="I65" s="5"/>
      <c r="J65" s="5"/>
      <c r="K65" s="5"/>
      <c r="L65" s="5"/>
      <c r="M65" s="5"/>
      <c r="N65" s="5"/>
    </row>
    <row r="66" spans="1:14" x14ac:dyDescent="0.25">
      <c r="B66" s="5"/>
      <c r="C66" s="5"/>
      <c r="D66" s="5"/>
      <c r="E66" s="5"/>
      <c r="F66" s="5"/>
      <c r="G66" s="5"/>
      <c r="H66" s="5"/>
      <c r="I66" s="5"/>
      <c r="J66" s="5"/>
      <c r="K66" s="5"/>
      <c r="L66" s="5"/>
      <c r="M66" s="5"/>
      <c r="N66" s="5"/>
    </row>
    <row r="67" spans="1:14" ht="18.75" x14ac:dyDescent="0.3">
      <c r="A67" s="4"/>
      <c r="B67" s="5"/>
      <c r="C67" s="40" t="s">
        <v>67</v>
      </c>
      <c r="D67" s="2"/>
      <c r="E67" s="2"/>
      <c r="F67" s="2"/>
      <c r="G67" s="2"/>
      <c r="H67" s="2"/>
      <c r="I67" s="2"/>
      <c r="J67" s="2"/>
      <c r="K67" s="2"/>
      <c r="L67" s="2"/>
      <c r="M67" s="2"/>
      <c r="N67" s="5"/>
    </row>
    <row r="68" spans="1:14" x14ac:dyDescent="0.25">
      <c r="B68" s="5"/>
      <c r="C68" s="5"/>
      <c r="D68" s="5"/>
      <c r="E68" s="5"/>
      <c r="F68" s="5"/>
      <c r="G68" s="5"/>
      <c r="H68" s="5"/>
      <c r="I68" s="5"/>
      <c r="J68" s="5"/>
      <c r="K68" s="5"/>
      <c r="L68" s="5"/>
      <c r="M68" s="5"/>
      <c r="N68" s="5"/>
    </row>
    <row r="69" spans="1:14" x14ac:dyDescent="0.25">
      <c r="B69" s="5"/>
      <c r="C69" s="21" t="s">
        <v>14</v>
      </c>
      <c r="D69" s="24"/>
      <c r="E69" s="39"/>
      <c r="F69" s="39"/>
      <c r="G69" s="24"/>
      <c r="H69" s="24"/>
      <c r="I69" s="24"/>
      <c r="J69" s="24"/>
      <c r="K69" s="24"/>
      <c r="L69" s="24"/>
      <c r="M69" s="5"/>
      <c r="N69" s="5"/>
    </row>
    <row r="70" spans="1:14" ht="30" x14ac:dyDescent="0.25">
      <c r="B70" s="5"/>
      <c r="C70" s="27" t="s">
        <v>4</v>
      </c>
      <c r="D70" s="28" t="s">
        <v>122</v>
      </c>
      <c r="E70" s="28" t="s">
        <v>17</v>
      </c>
      <c r="F70" s="28" t="s">
        <v>48</v>
      </c>
      <c r="G70" s="28" t="s">
        <v>15</v>
      </c>
      <c r="H70" s="38" t="s">
        <v>16</v>
      </c>
      <c r="I70" s="28" t="s">
        <v>20</v>
      </c>
      <c r="J70" s="28" t="s">
        <v>89</v>
      </c>
      <c r="K70" s="28" t="s">
        <v>124</v>
      </c>
      <c r="L70" s="28" t="s">
        <v>123</v>
      </c>
      <c r="M70" s="5"/>
      <c r="N70" s="5"/>
    </row>
    <row r="71" spans="1:14" x14ac:dyDescent="0.25">
      <c r="B71" s="5"/>
      <c r="C71" s="26"/>
      <c r="D71" s="22"/>
      <c r="E71" s="11"/>
      <c r="F71" s="11"/>
      <c r="G71" s="11"/>
      <c r="H71" s="11"/>
      <c r="I71" s="37"/>
      <c r="J71" s="11"/>
      <c r="K71" s="11"/>
      <c r="L71" s="11"/>
      <c r="M71" s="5"/>
      <c r="N71" s="5"/>
    </row>
    <row r="72" spans="1:14" x14ac:dyDescent="0.25">
      <c r="B72" s="5"/>
      <c r="C72" s="26" t="s">
        <v>40</v>
      </c>
      <c r="D72" s="22"/>
      <c r="E72" s="67"/>
      <c r="F72" s="22"/>
      <c r="G72" s="68"/>
      <c r="H72" s="68"/>
      <c r="I72" s="69"/>
      <c r="J72" s="68"/>
      <c r="K72" s="68"/>
      <c r="L72" s="68"/>
      <c r="M72" s="5"/>
      <c r="N72" s="5"/>
    </row>
    <row r="73" spans="1:14" x14ac:dyDescent="0.25">
      <c r="B73" s="5"/>
      <c r="C73" s="8"/>
      <c r="D73" s="10"/>
      <c r="E73" s="10"/>
      <c r="F73" s="10"/>
      <c r="G73" s="10"/>
      <c r="H73" s="10"/>
      <c r="I73" s="10"/>
      <c r="J73" s="10"/>
      <c r="K73" s="5"/>
      <c r="L73" s="5"/>
      <c r="M73" s="5"/>
      <c r="N73" s="5"/>
    </row>
    <row r="74" spans="1:14" x14ac:dyDescent="0.25">
      <c r="B74" s="5"/>
      <c r="C74" s="27" t="s">
        <v>18</v>
      </c>
      <c r="D74" s="39"/>
      <c r="E74" s="39"/>
      <c r="F74" s="39"/>
      <c r="G74" s="39"/>
      <c r="H74" s="39"/>
      <c r="I74" s="39"/>
      <c r="J74" s="39"/>
      <c r="K74" s="24"/>
      <c r="L74" s="24"/>
      <c r="M74" s="5"/>
      <c r="N74" s="5"/>
    </row>
    <row r="75" spans="1:14" ht="30" x14ac:dyDescent="0.25">
      <c r="B75" s="5"/>
      <c r="C75" s="27" t="s">
        <v>4</v>
      </c>
      <c r="D75" s="28" t="s">
        <v>122</v>
      </c>
      <c r="E75" s="28" t="s">
        <v>17</v>
      </c>
      <c r="F75" s="28" t="s">
        <v>48</v>
      </c>
      <c r="G75" s="28" t="s">
        <v>15</v>
      </c>
      <c r="H75" s="38" t="s">
        <v>16</v>
      </c>
      <c r="I75" s="28" t="s">
        <v>20</v>
      </c>
      <c r="J75" s="28" t="s">
        <v>89</v>
      </c>
      <c r="K75" s="28" t="s">
        <v>124</v>
      </c>
      <c r="L75" s="28" t="s">
        <v>123</v>
      </c>
      <c r="M75" s="5"/>
      <c r="N75" s="5"/>
    </row>
    <row r="76" spans="1:14" x14ac:dyDescent="0.25">
      <c r="B76" s="5"/>
      <c r="C76" s="26"/>
      <c r="D76" s="22"/>
      <c r="E76" s="11"/>
      <c r="F76" s="11"/>
      <c r="G76" s="11"/>
      <c r="H76" s="11"/>
      <c r="I76" s="37"/>
      <c r="J76" s="11"/>
      <c r="K76" s="11"/>
      <c r="L76" s="11"/>
      <c r="M76" s="5"/>
      <c r="N76" s="5"/>
    </row>
    <row r="77" spans="1:14" x14ac:dyDescent="0.25">
      <c r="B77" s="5"/>
      <c r="C77" s="11" t="s">
        <v>40</v>
      </c>
      <c r="D77" s="67"/>
      <c r="E77" s="68"/>
      <c r="F77" s="11"/>
      <c r="G77" s="68"/>
      <c r="H77" s="68"/>
      <c r="I77" s="69"/>
      <c r="J77" s="68"/>
      <c r="K77" s="68"/>
      <c r="L77" s="68"/>
      <c r="M77" s="5"/>
      <c r="N77" s="5"/>
    </row>
    <row r="78" spans="1:14" x14ac:dyDescent="0.25">
      <c r="B78" s="5"/>
      <c r="C78" s="5"/>
      <c r="D78" s="5"/>
      <c r="E78" s="5"/>
      <c r="F78" s="5"/>
      <c r="G78" s="5"/>
      <c r="H78" s="5"/>
      <c r="I78" s="9"/>
      <c r="J78" s="5"/>
      <c r="K78" s="5"/>
      <c r="L78" s="5"/>
      <c r="M78" s="5"/>
      <c r="N78" s="5"/>
    </row>
    <row r="79" spans="1:14" x14ac:dyDescent="0.25">
      <c r="B79" s="5"/>
      <c r="C79" s="27" t="s">
        <v>112</v>
      </c>
      <c r="D79" s="39"/>
      <c r="E79" s="39"/>
      <c r="F79" s="39"/>
      <c r="G79" s="39"/>
      <c r="H79" s="39"/>
      <c r="I79" s="39"/>
      <c r="J79" s="39"/>
      <c r="K79" s="24"/>
      <c r="L79" s="24"/>
      <c r="M79" s="5"/>
      <c r="N79" s="5"/>
    </row>
    <row r="80" spans="1:14" ht="30" x14ac:dyDescent="0.25">
      <c r="B80" s="5"/>
      <c r="C80" s="27" t="s">
        <v>4</v>
      </c>
      <c r="D80" s="28" t="s">
        <v>122</v>
      </c>
      <c r="E80" s="28" t="s">
        <v>17</v>
      </c>
      <c r="F80" s="28" t="s">
        <v>48</v>
      </c>
      <c r="G80" s="28" t="s">
        <v>15</v>
      </c>
      <c r="H80" s="38" t="s">
        <v>16</v>
      </c>
      <c r="I80" s="28" t="s">
        <v>20</v>
      </c>
      <c r="J80" s="28" t="s">
        <v>89</v>
      </c>
      <c r="K80" s="28" t="s">
        <v>124</v>
      </c>
      <c r="L80" s="28" t="s">
        <v>123</v>
      </c>
      <c r="M80" s="5"/>
      <c r="N80" s="5"/>
    </row>
    <row r="81" spans="2:14" x14ac:dyDescent="0.25">
      <c r="B81" s="5"/>
      <c r="C81" s="26" t="s">
        <v>148</v>
      </c>
      <c r="D81" s="22">
        <v>430</v>
      </c>
      <c r="E81" s="11" t="s">
        <v>75</v>
      </c>
      <c r="F81" s="96">
        <v>430</v>
      </c>
      <c r="G81" s="92">
        <v>40602</v>
      </c>
      <c r="H81" s="85">
        <v>0.05</v>
      </c>
      <c r="I81" s="37" t="s">
        <v>9</v>
      </c>
      <c r="J81" s="11" t="s">
        <v>147</v>
      </c>
      <c r="K81" s="92">
        <v>50859</v>
      </c>
      <c r="L81" s="92" t="s">
        <v>175</v>
      </c>
      <c r="M81" s="5"/>
      <c r="N81" s="5"/>
    </row>
    <row r="82" spans="2:14" x14ac:dyDescent="0.25">
      <c r="B82" s="5"/>
      <c r="C82" s="26" t="s">
        <v>149</v>
      </c>
      <c r="D82" s="22">
        <v>230</v>
      </c>
      <c r="E82" s="11" t="s">
        <v>75</v>
      </c>
      <c r="F82" s="96">
        <v>230</v>
      </c>
      <c r="G82" s="92">
        <v>40805</v>
      </c>
      <c r="H82" s="85">
        <v>3.5000000000000003E-2</v>
      </c>
      <c r="I82" s="37" t="s">
        <v>9</v>
      </c>
      <c r="J82" s="11" t="s">
        <v>147</v>
      </c>
      <c r="K82" s="92">
        <v>50859</v>
      </c>
      <c r="L82" s="92" t="s">
        <v>175</v>
      </c>
      <c r="M82" s="5"/>
      <c r="N82" s="5"/>
    </row>
    <row r="83" spans="2:14" x14ac:dyDescent="0.25">
      <c r="B83" s="5"/>
      <c r="C83" s="26" t="s">
        <v>150</v>
      </c>
      <c r="D83" s="22">
        <v>250</v>
      </c>
      <c r="E83" s="11" t="s">
        <v>75</v>
      </c>
      <c r="F83" s="96">
        <v>250</v>
      </c>
      <c r="G83" s="92">
        <v>41113</v>
      </c>
      <c r="H83" s="85">
        <v>3.1600000000000003E-2</v>
      </c>
      <c r="I83" s="37" t="s">
        <v>9</v>
      </c>
      <c r="J83" s="11" t="s">
        <v>147</v>
      </c>
      <c r="K83" s="92">
        <v>52070</v>
      </c>
      <c r="L83" s="92" t="s">
        <v>175</v>
      </c>
      <c r="M83" s="5"/>
      <c r="N83" s="5"/>
    </row>
    <row r="84" spans="2:14" x14ac:dyDescent="0.25">
      <c r="B84" s="5"/>
      <c r="C84" s="26" t="s">
        <v>151</v>
      </c>
      <c r="D84" s="22">
        <v>500</v>
      </c>
      <c r="E84" s="11" t="s">
        <v>75</v>
      </c>
      <c r="F84" s="96">
        <v>500</v>
      </c>
      <c r="G84" s="92">
        <v>42754</v>
      </c>
      <c r="H84" s="85">
        <v>1.7500000000000002E-2</v>
      </c>
      <c r="I84" s="37" t="s">
        <v>9</v>
      </c>
      <c r="J84" s="11" t="s">
        <v>147</v>
      </c>
      <c r="K84" s="92">
        <v>46406</v>
      </c>
      <c r="L84" s="92" t="s">
        <v>175</v>
      </c>
      <c r="M84" s="5"/>
      <c r="N84" s="5"/>
    </row>
    <row r="85" spans="2:14" x14ac:dyDescent="0.25">
      <c r="B85" s="5"/>
      <c r="C85" s="26" t="s">
        <v>152</v>
      </c>
      <c r="D85" s="22">
        <v>150</v>
      </c>
      <c r="E85" s="11" t="s">
        <v>75</v>
      </c>
      <c r="F85" s="96">
        <v>150</v>
      </c>
      <c r="G85" s="92">
        <v>43507</v>
      </c>
      <c r="H85" s="85">
        <v>1.2274999999999999E-2</v>
      </c>
      <c r="I85" s="37" t="s">
        <v>9</v>
      </c>
      <c r="J85" s="11" t="s">
        <v>147</v>
      </c>
      <c r="K85" s="92">
        <v>46064</v>
      </c>
      <c r="L85" s="92" t="s">
        <v>175</v>
      </c>
      <c r="M85" s="5"/>
      <c r="N85" s="5"/>
    </row>
    <row r="86" spans="2:14" x14ac:dyDescent="0.25">
      <c r="B86" s="5"/>
      <c r="C86" s="26" t="s">
        <v>153</v>
      </c>
      <c r="D86" s="22">
        <v>3300</v>
      </c>
      <c r="E86" s="11" t="s">
        <v>75</v>
      </c>
      <c r="F86" s="96">
        <v>3300</v>
      </c>
      <c r="G86" s="92">
        <v>44428</v>
      </c>
      <c r="H86" s="85" t="s">
        <v>146</v>
      </c>
      <c r="I86" s="37" t="s">
        <v>31</v>
      </c>
      <c r="J86" s="11" t="s">
        <v>147</v>
      </c>
      <c r="K86" s="92">
        <v>46295</v>
      </c>
      <c r="L86" s="92" t="s">
        <v>175</v>
      </c>
      <c r="M86" s="5"/>
      <c r="N86" s="5"/>
    </row>
    <row r="87" spans="2:14" x14ac:dyDescent="0.25">
      <c r="B87" s="5"/>
      <c r="C87" s="26" t="s">
        <v>154</v>
      </c>
      <c r="D87" s="22">
        <v>7000</v>
      </c>
      <c r="E87" s="11" t="s">
        <v>75</v>
      </c>
      <c r="F87" s="96">
        <v>7000</v>
      </c>
      <c r="G87" s="92">
        <v>44180</v>
      </c>
      <c r="H87" s="85" t="s">
        <v>146</v>
      </c>
      <c r="I87" s="37" t="s">
        <v>31</v>
      </c>
      <c r="J87" s="11" t="s">
        <v>147</v>
      </c>
      <c r="K87" s="92">
        <v>46188</v>
      </c>
      <c r="L87" s="92" t="s">
        <v>175</v>
      </c>
      <c r="M87" s="5"/>
      <c r="N87" s="5"/>
    </row>
    <row r="88" spans="2:14" x14ac:dyDescent="0.25">
      <c r="B88" s="5"/>
      <c r="C88" s="26" t="s">
        <v>188</v>
      </c>
      <c r="D88" s="22">
        <v>3500</v>
      </c>
      <c r="E88" s="11" t="s">
        <v>75</v>
      </c>
      <c r="F88" s="96">
        <v>3500</v>
      </c>
      <c r="G88" s="92">
        <v>45630</v>
      </c>
      <c r="H88" s="85" t="s">
        <v>199</v>
      </c>
      <c r="I88" s="37" t="s">
        <v>31</v>
      </c>
      <c r="J88" s="11" t="s">
        <v>178</v>
      </c>
      <c r="K88" s="92">
        <v>47365</v>
      </c>
      <c r="L88" s="92">
        <v>47730</v>
      </c>
      <c r="M88" s="5"/>
      <c r="N88" s="5"/>
    </row>
    <row r="89" spans="2:14" x14ac:dyDescent="0.25">
      <c r="B89" s="5"/>
      <c r="C89" s="26" t="s">
        <v>189</v>
      </c>
      <c r="D89" s="22">
        <v>6500</v>
      </c>
      <c r="E89" s="11" t="s">
        <v>75</v>
      </c>
      <c r="F89" s="96">
        <v>6500</v>
      </c>
      <c r="G89" s="92">
        <v>45653</v>
      </c>
      <c r="H89" s="85" t="s">
        <v>200</v>
      </c>
      <c r="I89" s="37" t="s">
        <v>31</v>
      </c>
      <c r="J89" s="11" t="s">
        <v>178</v>
      </c>
      <c r="K89" s="92">
        <v>47462</v>
      </c>
      <c r="L89" s="92">
        <v>47827</v>
      </c>
      <c r="M89" s="5"/>
      <c r="N89" s="5"/>
    </row>
    <row r="90" spans="2:14" x14ac:dyDescent="0.25">
      <c r="B90" s="5"/>
      <c r="C90" s="26" t="s">
        <v>190</v>
      </c>
      <c r="D90" s="22">
        <v>3500</v>
      </c>
      <c r="E90" s="11" t="s">
        <v>75</v>
      </c>
      <c r="F90" s="96">
        <v>3500</v>
      </c>
      <c r="G90" s="92">
        <v>45730</v>
      </c>
      <c r="H90" s="85" t="s">
        <v>201</v>
      </c>
      <c r="I90" s="37" t="s">
        <v>31</v>
      </c>
      <c r="J90" s="11" t="s">
        <v>178</v>
      </c>
      <c r="K90" s="92">
        <v>47556</v>
      </c>
      <c r="L90" s="92">
        <v>47921</v>
      </c>
      <c r="M90" s="5"/>
      <c r="N90" s="5"/>
    </row>
    <row r="91" spans="2:14" x14ac:dyDescent="0.25">
      <c r="B91" s="5"/>
      <c r="C91" s="26" t="s">
        <v>155</v>
      </c>
      <c r="D91" s="22">
        <v>400</v>
      </c>
      <c r="E91" s="11" t="s">
        <v>75</v>
      </c>
      <c r="F91" s="96">
        <v>400</v>
      </c>
      <c r="G91" s="92">
        <v>44243</v>
      </c>
      <c r="H91" s="85">
        <v>7.4999999999999997E-3</v>
      </c>
      <c r="I91" s="37" t="s">
        <v>9</v>
      </c>
      <c r="J91" s="11" t="s">
        <v>147</v>
      </c>
      <c r="K91" s="92">
        <v>48626</v>
      </c>
      <c r="L91" s="92" t="s">
        <v>175</v>
      </c>
      <c r="M91" s="5"/>
      <c r="N91" s="5"/>
    </row>
    <row r="92" spans="2:14" x14ac:dyDescent="0.25">
      <c r="B92" s="5"/>
      <c r="C92" s="26" t="s">
        <v>156</v>
      </c>
      <c r="D92" s="22">
        <v>326</v>
      </c>
      <c r="E92" s="11" t="s">
        <v>75</v>
      </c>
      <c r="F92" s="96">
        <v>326</v>
      </c>
      <c r="G92" s="92">
        <v>44334</v>
      </c>
      <c r="H92" s="85">
        <v>4.2500000000000003E-3</v>
      </c>
      <c r="I92" s="37" t="s">
        <v>9</v>
      </c>
      <c r="J92" s="11" t="s">
        <v>147</v>
      </c>
      <c r="K92" s="92">
        <v>46099</v>
      </c>
      <c r="L92" s="92" t="s">
        <v>175</v>
      </c>
      <c r="M92" s="5"/>
      <c r="N92" s="5"/>
    </row>
    <row r="93" spans="2:14" x14ac:dyDescent="0.25">
      <c r="B93" s="5"/>
      <c r="C93" s="26" t="s">
        <v>157</v>
      </c>
      <c r="D93" s="22">
        <v>300</v>
      </c>
      <c r="E93" s="11" t="s">
        <v>75</v>
      </c>
      <c r="F93" s="96">
        <v>300</v>
      </c>
      <c r="G93" s="92">
        <v>44581</v>
      </c>
      <c r="H93" s="85">
        <v>1.6799999999999999E-2</v>
      </c>
      <c r="I93" s="37" t="s">
        <v>9</v>
      </c>
      <c r="J93" s="11" t="s">
        <v>147</v>
      </c>
      <c r="K93" s="92">
        <v>51886</v>
      </c>
      <c r="L93" s="92" t="s">
        <v>175</v>
      </c>
      <c r="M93" s="5"/>
      <c r="N93" s="5"/>
    </row>
    <row r="94" spans="2:14" x14ac:dyDescent="0.25">
      <c r="B94" s="5"/>
      <c r="C94" s="26" t="s">
        <v>158</v>
      </c>
      <c r="D94" s="22">
        <v>3000</v>
      </c>
      <c r="E94" s="11" t="s">
        <v>75</v>
      </c>
      <c r="F94" s="96">
        <v>3000</v>
      </c>
      <c r="G94" s="92">
        <v>44599</v>
      </c>
      <c r="H94" s="85">
        <v>0.01</v>
      </c>
      <c r="I94" s="37" t="s">
        <v>9</v>
      </c>
      <c r="J94" s="11" t="s">
        <v>147</v>
      </c>
      <c r="K94" s="92">
        <v>46514</v>
      </c>
      <c r="L94" s="92" t="s">
        <v>175</v>
      </c>
      <c r="M94" s="5"/>
      <c r="N94" s="5"/>
    </row>
    <row r="95" spans="2:14" x14ac:dyDescent="0.25">
      <c r="B95" s="5"/>
      <c r="C95" s="26" t="s">
        <v>159</v>
      </c>
      <c r="D95" s="22">
        <v>400</v>
      </c>
      <c r="E95" s="11" t="s">
        <v>75</v>
      </c>
      <c r="F95" s="96">
        <v>400</v>
      </c>
      <c r="G95" s="92">
        <v>44617</v>
      </c>
      <c r="H95" s="85">
        <v>1.8149999999999999E-2</v>
      </c>
      <c r="I95" s="37" t="s">
        <v>9</v>
      </c>
      <c r="J95" s="11" t="s">
        <v>147</v>
      </c>
      <c r="K95" s="92">
        <v>51557</v>
      </c>
      <c r="L95" s="92" t="s">
        <v>175</v>
      </c>
      <c r="M95" s="5"/>
      <c r="N95" s="5"/>
    </row>
    <row r="96" spans="2:14" x14ac:dyDescent="0.25">
      <c r="B96" s="5"/>
      <c r="C96" s="26" t="s">
        <v>160</v>
      </c>
      <c r="D96" s="22">
        <v>500</v>
      </c>
      <c r="E96" s="11" t="s">
        <v>75</v>
      </c>
      <c r="F96" s="96">
        <v>500</v>
      </c>
      <c r="G96" s="92">
        <v>44620</v>
      </c>
      <c r="H96" s="85" t="s">
        <v>146</v>
      </c>
      <c r="I96" s="37" t="s">
        <v>31</v>
      </c>
      <c r="J96" s="11" t="s">
        <v>147</v>
      </c>
      <c r="K96" s="92">
        <v>46371</v>
      </c>
      <c r="L96" s="92" t="s">
        <v>175</v>
      </c>
      <c r="M96" s="5"/>
      <c r="N96" s="5"/>
    </row>
    <row r="97" spans="2:14" x14ac:dyDescent="0.25">
      <c r="B97" s="5"/>
      <c r="C97" s="26" t="s">
        <v>176</v>
      </c>
      <c r="D97" s="22">
        <v>3500</v>
      </c>
      <c r="E97" s="11" t="s">
        <v>75</v>
      </c>
      <c r="F97" s="96">
        <v>3500</v>
      </c>
      <c r="G97" s="92">
        <v>44967</v>
      </c>
      <c r="H97" s="85" t="s">
        <v>177</v>
      </c>
      <c r="I97" s="37" t="s">
        <v>31</v>
      </c>
      <c r="J97" s="11" t="s">
        <v>178</v>
      </c>
      <c r="K97" s="92">
        <v>46762</v>
      </c>
      <c r="L97" s="92">
        <v>47128</v>
      </c>
      <c r="M97" s="5"/>
      <c r="N97" s="5"/>
    </row>
    <row r="98" spans="2:14" x14ac:dyDescent="0.25">
      <c r="B98" s="5"/>
      <c r="C98" s="26" t="s">
        <v>180</v>
      </c>
      <c r="D98" s="22">
        <v>3300</v>
      </c>
      <c r="E98" s="11" t="s">
        <v>75</v>
      </c>
      <c r="F98" s="96">
        <v>3300</v>
      </c>
      <c r="G98" s="92">
        <v>45362</v>
      </c>
      <c r="H98" s="85">
        <v>3.2500000000000001E-2</v>
      </c>
      <c r="I98" s="37" t="s">
        <v>9</v>
      </c>
      <c r="J98" s="11" t="s">
        <v>178</v>
      </c>
      <c r="K98" s="92">
        <v>46969</v>
      </c>
      <c r="L98" s="92">
        <v>47334</v>
      </c>
      <c r="M98" s="5"/>
      <c r="N98" s="5"/>
    </row>
    <row r="99" spans="2:14" x14ac:dyDescent="0.25">
      <c r="B99" s="5"/>
      <c r="C99" s="26" t="s">
        <v>184</v>
      </c>
      <c r="D99" s="22">
        <v>300</v>
      </c>
      <c r="E99" s="11" t="s">
        <v>75</v>
      </c>
      <c r="F99" s="96">
        <v>300</v>
      </c>
      <c r="G99" s="92">
        <v>45455</v>
      </c>
      <c r="H99" s="85">
        <v>3.3279999999999997E-2</v>
      </c>
      <c r="I99" s="37" t="s">
        <v>9</v>
      </c>
      <c r="J99" s="11" t="s">
        <v>178</v>
      </c>
      <c r="K99" s="92">
        <v>49107</v>
      </c>
      <c r="L99" s="92">
        <v>49472</v>
      </c>
      <c r="M99" s="5"/>
      <c r="N99" s="5"/>
    </row>
    <row r="100" spans="2:14" x14ac:dyDescent="0.25">
      <c r="B100" s="5"/>
      <c r="C100" s="26" t="s">
        <v>185</v>
      </c>
      <c r="D100" s="22">
        <v>3500</v>
      </c>
      <c r="E100" s="11" t="s">
        <v>75</v>
      </c>
      <c r="F100" s="96">
        <v>3500</v>
      </c>
      <c r="G100" s="92">
        <v>45462</v>
      </c>
      <c r="H100" s="85" t="s">
        <v>202</v>
      </c>
      <c r="I100" s="37" t="s">
        <v>31</v>
      </c>
      <c r="J100" s="11" t="s">
        <v>178</v>
      </c>
      <c r="K100" s="92">
        <v>47168</v>
      </c>
      <c r="L100" s="92">
        <v>47533</v>
      </c>
      <c r="M100" s="5"/>
      <c r="N100" s="5"/>
    </row>
    <row r="101" spans="2:14" x14ac:dyDescent="0.25">
      <c r="B101" s="5"/>
      <c r="C101" s="26" t="s">
        <v>191</v>
      </c>
      <c r="D101" s="22">
        <v>6300</v>
      </c>
      <c r="E101" s="11" t="s">
        <v>75</v>
      </c>
      <c r="F101" s="96">
        <v>6300</v>
      </c>
      <c r="G101" s="92">
        <v>45807</v>
      </c>
      <c r="H101" s="85" t="s">
        <v>203</v>
      </c>
      <c r="I101" s="37" t="s">
        <v>31</v>
      </c>
      <c r="J101" s="11" t="s">
        <v>178</v>
      </c>
      <c r="K101" s="92">
        <v>47648</v>
      </c>
      <c r="L101" s="92">
        <v>48013</v>
      </c>
      <c r="M101" s="5"/>
      <c r="N101" s="5"/>
    </row>
    <row r="102" spans="2:14" x14ac:dyDescent="0.25">
      <c r="B102" s="5"/>
      <c r="C102" s="26" t="s">
        <v>195</v>
      </c>
      <c r="D102" s="22">
        <v>6000</v>
      </c>
      <c r="E102" s="11" t="s">
        <v>75</v>
      </c>
      <c r="F102" s="96">
        <v>6000</v>
      </c>
      <c r="G102" s="92">
        <v>45951</v>
      </c>
      <c r="H102" s="85">
        <v>2.5899999999999999E-2</v>
      </c>
      <c r="I102" s="37" t="s">
        <v>9</v>
      </c>
      <c r="J102" s="11" t="s">
        <v>178</v>
      </c>
      <c r="K102" s="92">
        <v>47833</v>
      </c>
      <c r="L102" s="92">
        <v>48198</v>
      </c>
      <c r="M102" s="5"/>
      <c r="N102" s="5"/>
    </row>
    <row r="103" spans="2:14" x14ac:dyDescent="0.25">
      <c r="B103" s="5"/>
      <c r="C103" s="26" t="s">
        <v>181</v>
      </c>
      <c r="D103" s="22">
        <v>6600</v>
      </c>
      <c r="E103" s="11" t="s">
        <v>75</v>
      </c>
      <c r="F103" s="96">
        <v>6600</v>
      </c>
      <c r="G103" s="92">
        <v>45301</v>
      </c>
      <c r="H103" s="85" t="s">
        <v>182</v>
      </c>
      <c r="I103" s="37" t="s">
        <v>31</v>
      </c>
      <c r="J103" s="11" t="s">
        <v>178</v>
      </c>
      <c r="K103" s="92">
        <v>47067</v>
      </c>
      <c r="L103" s="92">
        <v>47432</v>
      </c>
      <c r="M103" s="5"/>
      <c r="N103" s="5"/>
    </row>
    <row r="104" spans="2:14" x14ac:dyDescent="0.25">
      <c r="B104" s="5"/>
      <c r="C104" s="26" t="s">
        <v>186</v>
      </c>
      <c r="D104" s="22">
        <v>6650</v>
      </c>
      <c r="E104" s="11" t="s">
        <v>75</v>
      </c>
      <c r="F104" s="96">
        <v>6650</v>
      </c>
      <c r="G104" s="92">
        <v>45512</v>
      </c>
      <c r="H104" s="85" t="s">
        <v>204</v>
      </c>
      <c r="I104" s="37" t="s">
        <v>31</v>
      </c>
      <c r="J104" s="11" t="s">
        <v>178</v>
      </c>
      <c r="K104" s="92">
        <v>47262</v>
      </c>
      <c r="L104" s="92">
        <v>47627</v>
      </c>
      <c r="M104" s="5"/>
      <c r="N104" s="5"/>
    </row>
    <row r="105" spans="2:14" x14ac:dyDescent="0.25">
      <c r="B105" s="5"/>
      <c r="C105" s="26" t="s">
        <v>161</v>
      </c>
      <c r="D105" s="22">
        <v>6250</v>
      </c>
      <c r="E105" s="11" t="s">
        <v>75</v>
      </c>
      <c r="F105" s="96">
        <v>6250</v>
      </c>
      <c r="G105" s="92">
        <v>44407</v>
      </c>
      <c r="H105" s="85">
        <v>4.4250000000000001E-3</v>
      </c>
      <c r="I105" s="37" t="s">
        <v>9</v>
      </c>
      <c r="J105" s="11" t="s">
        <v>147</v>
      </c>
      <c r="K105" s="92">
        <v>46419</v>
      </c>
      <c r="L105" s="92" t="s">
        <v>175</v>
      </c>
      <c r="M105" s="5"/>
      <c r="N105" s="5"/>
    </row>
    <row r="106" spans="2:14" x14ac:dyDescent="0.25">
      <c r="B106" s="5"/>
      <c r="C106" s="26" t="s">
        <v>179</v>
      </c>
      <c r="D106" s="22">
        <v>6000</v>
      </c>
      <c r="E106" s="11" t="s">
        <v>75</v>
      </c>
      <c r="F106" s="96">
        <v>6000</v>
      </c>
      <c r="G106" s="92">
        <v>45041</v>
      </c>
      <c r="H106" s="85">
        <v>3.5999999999999997E-2</v>
      </c>
      <c r="I106" s="37" t="s">
        <v>9</v>
      </c>
      <c r="J106" s="11" t="s">
        <v>178</v>
      </c>
      <c r="K106" s="92">
        <v>46868</v>
      </c>
      <c r="L106" s="92">
        <v>47233</v>
      </c>
      <c r="M106" s="5"/>
      <c r="N106" s="5"/>
    </row>
    <row r="107" spans="2:14" x14ac:dyDescent="0.25">
      <c r="B107" s="5"/>
      <c r="C107" s="26" t="s">
        <v>162</v>
      </c>
      <c r="D107" s="22">
        <v>100</v>
      </c>
      <c r="E107" s="11" t="s">
        <v>75</v>
      </c>
      <c r="F107" s="96">
        <v>100</v>
      </c>
      <c r="G107" s="92">
        <v>44579</v>
      </c>
      <c r="H107" s="85">
        <v>1.35E-2</v>
      </c>
      <c r="I107" s="37" t="s">
        <v>9</v>
      </c>
      <c r="J107" s="11" t="s">
        <v>147</v>
      </c>
      <c r="K107" s="92">
        <v>47501</v>
      </c>
      <c r="L107" s="92" t="s">
        <v>175</v>
      </c>
      <c r="M107" s="5"/>
      <c r="N107" s="5"/>
    </row>
    <row r="108" spans="2:14" x14ac:dyDescent="0.25">
      <c r="B108" s="5"/>
      <c r="C108" s="26" t="s">
        <v>163</v>
      </c>
      <c r="D108" s="22">
        <v>7000</v>
      </c>
      <c r="E108" s="11" t="s">
        <v>75</v>
      </c>
      <c r="F108" s="96">
        <v>7000</v>
      </c>
      <c r="G108" s="92">
        <v>44601</v>
      </c>
      <c r="H108" s="85" t="s">
        <v>146</v>
      </c>
      <c r="I108" s="37" t="s">
        <v>31</v>
      </c>
      <c r="J108" s="11" t="s">
        <v>147</v>
      </c>
      <c r="K108" s="92">
        <v>46614</v>
      </c>
      <c r="L108" s="92" t="s">
        <v>175</v>
      </c>
      <c r="M108" s="5"/>
      <c r="N108" s="5"/>
    </row>
    <row r="109" spans="2:14" x14ac:dyDescent="0.25">
      <c r="B109" s="5"/>
      <c r="C109" s="26" t="s">
        <v>192</v>
      </c>
      <c r="D109" s="22">
        <v>400</v>
      </c>
      <c r="E109" s="11" t="s">
        <v>75</v>
      </c>
      <c r="F109" s="96">
        <v>400</v>
      </c>
      <c r="G109" s="92">
        <v>45882</v>
      </c>
      <c r="H109" s="85">
        <v>3.1300000000000001E-2</v>
      </c>
      <c r="I109" s="37" t="s">
        <v>9</v>
      </c>
      <c r="J109" s="11" t="s">
        <v>178</v>
      </c>
      <c r="K109" s="92">
        <v>49534</v>
      </c>
      <c r="L109" s="92">
        <v>49900</v>
      </c>
      <c r="M109" s="5"/>
      <c r="N109" s="5"/>
    </row>
    <row r="110" spans="2:14" x14ac:dyDescent="0.25">
      <c r="B110" s="5"/>
      <c r="C110" s="26" t="s">
        <v>193</v>
      </c>
      <c r="D110" s="22">
        <v>3250</v>
      </c>
      <c r="E110" s="11" t="s">
        <v>75</v>
      </c>
      <c r="F110" s="96">
        <v>3250</v>
      </c>
      <c r="G110" s="92">
        <v>45916</v>
      </c>
      <c r="H110" s="85" t="s">
        <v>187</v>
      </c>
      <c r="I110" s="37" t="s">
        <v>31</v>
      </c>
      <c r="J110" s="11" t="s">
        <v>178</v>
      </c>
      <c r="K110" s="92">
        <v>47742</v>
      </c>
      <c r="L110" s="92">
        <v>48107</v>
      </c>
      <c r="M110" s="5"/>
      <c r="N110" s="5"/>
    </row>
    <row r="111" spans="2:14" x14ac:dyDescent="0.25">
      <c r="B111" s="5"/>
      <c r="C111" s="26" t="s">
        <v>164</v>
      </c>
      <c r="D111" s="22">
        <v>13</v>
      </c>
      <c r="E111" s="11" t="s">
        <v>76</v>
      </c>
      <c r="F111" s="96">
        <v>127</v>
      </c>
      <c r="G111" s="92">
        <v>40283</v>
      </c>
      <c r="H111" s="85">
        <v>4.1700000000000001E-2</v>
      </c>
      <c r="I111" s="37" t="s">
        <v>9</v>
      </c>
      <c r="J111" s="11" t="s">
        <v>147</v>
      </c>
      <c r="K111" s="92">
        <v>46127</v>
      </c>
      <c r="L111" s="92" t="s">
        <v>175</v>
      </c>
      <c r="M111" s="5"/>
      <c r="N111" s="5"/>
    </row>
    <row r="112" spans="2:14" x14ac:dyDescent="0.25">
      <c r="B112" s="5"/>
      <c r="C112" s="26" t="s">
        <v>165</v>
      </c>
      <c r="D112" s="22">
        <v>10</v>
      </c>
      <c r="E112" s="11" t="s">
        <v>76</v>
      </c>
      <c r="F112" s="96">
        <v>110</v>
      </c>
      <c r="G112" s="92">
        <v>39996</v>
      </c>
      <c r="H112" s="85">
        <v>5.1400000000000001E-2</v>
      </c>
      <c r="I112" s="37" t="s">
        <v>9</v>
      </c>
      <c r="J112" s="11" t="s">
        <v>147</v>
      </c>
      <c r="K112" s="92">
        <v>47301</v>
      </c>
      <c r="L112" s="92" t="s">
        <v>175</v>
      </c>
      <c r="M112" s="5"/>
      <c r="N112" s="5"/>
    </row>
    <row r="113" spans="2:14" x14ac:dyDescent="0.25">
      <c r="B113" s="5"/>
      <c r="C113" s="26" t="s">
        <v>166</v>
      </c>
      <c r="D113" s="22">
        <v>20</v>
      </c>
      <c r="E113" s="11" t="s">
        <v>76</v>
      </c>
      <c r="F113" s="96">
        <v>207</v>
      </c>
      <c r="G113" s="92">
        <v>40031</v>
      </c>
      <c r="H113" s="85">
        <v>4.9000000000000002E-2</v>
      </c>
      <c r="I113" s="37" t="s">
        <v>9</v>
      </c>
      <c r="J113" s="11" t="s">
        <v>147</v>
      </c>
      <c r="K113" s="92">
        <v>47336</v>
      </c>
      <c r="L113" s="92" t="s">
        <v>175</v>
      </c>
      <c r="M113" s="5"/>
      <c r="N113" s="5"/>
    </row>
    <row r="114" spans="2:14" x14ac:dyDescent="0.25">
      <c r="B114" s="5"/>
      <c r="C114" s="26" t="s">
        <v>167</v>
      </c>
      <c r="D114" s="22">
        <v>28</v>
      </c>
      <c r="E114" s="11" t="s">
        <v>76</v>
      </c>
      <c r="F114" s="96">
        <v>285</v>
      </c>
      <c r="G114" s="92">
        <v>40059</v>
      </c>
      <c r="H114" s="85">
        <v>4.3999999999999997E-2</v>
      </c>
      <c r="I114" s="37" t="s">
        <v>9</v>
      </c>
      <c r="J114" s="11" t="s">
        <v>147</v>
      </c>
      <c r="K114" s="92">
        <v>46633</v>
      </c>
      <c r="L114" s="92" t="s">
        <v>175</v>
      </c>
      <c r="M114" s="5"/>
      <c r="N114" s="5"/>
    </row>
    <row r="115" spans="2:14" x14ac:dyDescent="0.25">
      <c r="B115" s="5"/>
      <c r="C115" s="26" t="s">
        <v>168</v>
      </c>
      <c r="D115" s="22">
        <v>20</v>
      </c>
      <c r="E115" s="11" t="s">
        <v>76</v>
      </c>
      <c r="F115" s="96">
        <v>205</v>
      </c>
      <c r="G115" s="92">
        <v>40091</v>
      </c>
      <c r="H115" s="85">
        <v>4.4999999999999998E-2</v>
      </c>
      <c r="I115" s="37" t="s">
        <v>9</v>
      </c>
      <c r="J115" s="11" t="s">
        <v>147</v>
      </c>
      <c r="K115" s="92">
        <v>47396</v>
      </c>
      <c r="L115" s="92" t="s">
        <v>175</v>
      </c>
      <c r="M115" s="5"/>
      <c r="N115" s="5"/>
    </row>
    <row r="116" spans="2:14" x14ac:dyDescent="0.25">
      <c r="B116" s="5"/>
      <c r="C116" s="26" t="s">
        <v>169</v>
      </c>
      <c r="D116" s="22">
        <v>40</v>
      </c>
      <c r="E116" s="11" t="s">
        <v>76</v>
      </c>
      <c r="F116" s="96">
        <v>391</v>
      </c>
      <c r="G116" s="92">
        <v>40284</v>
      </c>
      <c r="H116" s="85">
        <v>4.2500000000000003E-2</v>
      </c>
      <c r="I116" s="37" t="s">
        <v>9</v>
      </c>
      <c r="J116" s="11" t="s">
        <v>147</v>
      </c>
      <c r="K116" s="92">
        <v>47589</v>
      </c>
      <c r="L116" s="92" t="s">
        <v>175</v>
      </c>
      <c r="M116" s="5"/>
      <c r="N116" s="5"/>
    </row>
    <row r="117" spans="2:14" x14ac:dyDescent="0.25">
      <c r="B117" s="5"/>
      <c r="C117" s="26" t="s">
        <v>170</v>
      </c>
      <c r="D117" s="22">
        <v>22</v>
      </c>
      <c r="E117" s="11" t="s">
        <v>76</v>
      </c>
      <c r="F117" s="96">
        <v>213</v>
      </c>
      <c r="G117" s="92">
        <v>40287</v>
      </c>
      <c r="H117" s="85">
        <v>4.1099999999999998E-2</v>
      </c>
      <c r="I117" s="37" t="s">
        <v>9</v>
      </c>
      <c r="J117" s="11" t="s">
        <v>147</v>
      </c>
      <c r="K117" s="92">
        <v>46496</v>
      </c>
      <c r="L117" s="92" t="s">
        <v>175</v>
      </c>
      <c r="M117" s="5"/>
      <c r="N117" s="5"/>
    </row>
    <row r="118" spans="2:14" x14ac:dyDescent="0.25">
      <c r="B118" s="5"/>
      <c r="C118" s="26" t="s">
        <v>171</v>
      </c>
      <c r="D118" s="22">
        <v>25</v>
      </c>
      <c r="E118" s="11" t="s">
        <v>76</v>
      </c>
      <c r="F118" s="96">
        <v>240</v>
      </c>
      <c r="G118" s="92">
        <v>40302</v>
      </c>
      <c r="H118" s="85">
        <v>0.04</v>
      </c>
      <c r="I118" s="37" t="s">
        <v>9</v>
      </c>
      <c r="J118" s="11" t="s">
        <v>147</v>
      </c>
      <c r="K118" s="92">
        <v>46877</v>
      </c>
      <c r="L118" s="92" t="s">
        <v>175</v>
      </c>
      <c r="M118" s="5"/>
      <c r="N118" s="5"/>
    </row>
    <row r="119" spans="2:14" x14ac:dyDescent="0.25">
      <c r="B119" s="5"/>
      <c r="C119" s="26" t="s">
        <v>172</v>
      </c>
      <c r="D119" s="22">
        <v>50</v>
      </c>
      <c r="E119" s="11" t="s">
        <v>76</v>
      </c>
      <c r="F119" s="96">
        <v>448</v>
      </c>
      <c r="G119" s="92">
        <v>40555</v>
      </c>
      <c r="H119" s="85">
        <v>4.0500000000000001E-2</v>
      </c>
      <c r="I119" s="37" t="s">
        <v>9</v>
      </c>
      <c r="J119" s="11" t="s">
        <v>147</v>
      </c>
      <c r="K119" s="92">
        <v>46034</v>
      </c>
      <c r="L119" s="92" t="s">
        <v>175</v>
      </c>
      <c r="M119" s="5"/>
      <c r="N119" s="5"/>
    </row>
    <row r="120" spans="2:14" x14ac:dyDescent="0.25">
      <c r="B120" s="5"/>
      <c r="C120" s="26" t="s">
        <v>173</v>
      </c>
      <c r="D120" s="22">
        <v>12</v>
      </c>
      <c r="E120" s="11" t="s">
        <v>76</v>
      </c>
      <c r="F120" s="96">
        <v>108</v>
      </c>
      <c r="G120" s="92">
        <v>40309</v>
      </c>
      <c r="H120" s="85">
        <v>4.5199999999999997E-2</v>
      </c>
      <c r="I120" s="37" t="s">
        <v>9</v>
      </c>
      <c r="J120" s="11" t="s">
        <v>147</v>
      </c>
      <c r="K120" s="92">
        <v>47980</v>
      </c>
      <c r="L120" s="92" t="s">
        <v>175</v>
      </c>
      <c r="M120" s="5"/>
      <c r="N120" s="5"/>
    </row>
    <row r="121" spans="2:14" x14ac:dyDescent="0.25">
      <c r="B121" s="5"/>
      <c r="C121" s="26" t="s">
        <v>174</v>
      </c>
      <c r="D121" s="22">
        <v>10</v>
      </c>
      <c r="E121" s="11" t="s">
        <v>76</v>
      </c>
      <c r="F121" s="96">
        <v>90</v>
      </c>
      <c r="G121" s="92">
        <v>40893</v>
      </c>
      <c r="H121" s="85">
        <v>3.2500000000000001E-2</v>
      </c>
      <c r="I121" s="37" t="s">
        <v>9</v>
      </c>
      <c r="J121" s="11" t="s">
        <v>147</v>
      </c>
      <c r="K121" s="92">
        <v>46372</v>
      </c>
      <c r="L121" s="92" t="s">
        <v>175</v>
      </c>
      <c r="M121" s="5"/>
      <c r="N121" s="5"/>
    </row>
    <row r="122" spans="2:14" x14ac:dyDescent="0.25">
      <c r="B122" s="5"/>
      <c r="C122" s="26"/>
      <c r="D122" s="22"/>
      <c r="E122" s="11"/>
      <c r="F122" s="96"/>
      <c r="G122" s="92"/>
      <c r="H122" s="85"/>
      <c r="I122" s="37"/>
      <c r="J122" s="11"/>
      <c r="K122" s="92"/>
      <c r="L122" s="92" t="s">
        <v>175</v>
      </c>
      <c r="M122" s="5"/>
      <c r="N122" s="5"/>
    </row>
    <row r="123" spans="2:14" x14ac:dyDescent="0.25">
      <c r="B123" s="5"/>
      <c r="C123" s="26"/>
      <c r="D123" s="22"/>
      <c r="E123" s="11"/>
      <c r="F123" s="96"/>
      <c r="G123" s="92"/>
      <c r="H123" s="97"/>
      <c r="I123" s="37"/>
      <c r="J123" s="11"/>
      <c r="K123" s="92"/>
      <c r="L123" s="92" t="s">
        <v>175</v>
      </c>
      <c r="M123" s="5"/>
      <c r="N123" s="5"/>
    </row>
    <row r="124" spans="2:14" x14ac:dyDescent="0.25">
      <c r="B124" s="5"/>
      <c r="C124" s="26"/>
      <c r="D124" s="22"/>
      <c r="E124" s="11"/>
      <c r="F124" s="96"/>
      <c r="G124" s="92"/>
      <c r="H124" s="97"/>
      <c r="I124" s="37"/>
      <c r="J124" s="11"/>
      <c r="K124" s="92"/>
      <c r="L124" s="92"/>
      <c r="M124" s="5"/>
      <c r="N124" s="5"/>
    </row>
    <row r="125" spans="2:14" x14ac:dyDescent="0.25">
      <c r="B125" s="5"/>
      <c r="C125" s="26"/>
      <c r="D125" s="22"/>
      <c r="E125" s="11"/>
      <c r="F125" s="96"/>
      <c r="G125" s="92"/>
      <c r="H125" s="97"/>
      <c r="I125" s="37"/>
      <c r="J125" s="11"/>
      <c r="K125" s="92"/>
      <c r="L125" s="92"/>
      <c r="M125" s="5"/>
      <c r="N125" s="5"/>
    </row>
    <row r="126" spans="2:14" x14ac:dyDescent="0.25">
      <c r="B126" s="5"/>
      <c r="C126" s="26"/>
      <c r="D126" s="22"/>
      <c r="E126" s="11"/>
      <c r="F126" s="96"/>
      <c r="G126" s="92"/>
      <c r="H126" s="97"/>
      <c r="I126" s="37"/>
      <c r="J126" s="11"/>
      <c r="K126" s="92"/>
      <c r="L126" s="92"/>
      <c r="M126" s="5"/>
      <c r="N126" s="5"/>
    </row>
    <row r="127" spans="2:14" x14ac:dyDescent="0.25">
      <c r="B127" s="5"/>
      <c r="C127" s="11" t="s">
        <v>40</v>
      </c>
      <c r="D127" s="67"/>
      <c r="E127" s="68"/>
      <c r="F127" s="22">
        <f>SUM(F81:F126)</f>
        <v>91860</v>
      </c>
      <c r="G127" s="68"/>
      <c r="H127" s="68"/>
      <c r="I127" s="69"/>
      <c r="J127" s="68"/>
      <c r="K127" s="68"/>
      <c r="L127" s="68"/>
      <c r="M127" s="5"/>
      <c r="N127" s="5"/>
    </row>
    <row r="128" spans="2:14" x14ac:dyDescent="0.25">
      <c r="B128" s="5"/>
      <c r="C128" s="5"/>
      <c r="D128" s="6"/>
      <c r="E128" s="5"/>
      <c r="F128" s="5"/>
      <c r="G128" s="5"/>
      <c r="H128" s="65"/>
      <c r="I128" s="5"/>
      <c r="J128" s="5"/>
      <c r="K128" s="5"/>
      <c r="L128" s="66"/>
      <c r="M128" s="5"/>
      <c r="N128" s="5"/>
    </row>
    <row r="129" spans="2:14" ht="30" x14ac:dyDescent="0.25">
      <c r="B129" s="5"/>
      <c r="C129" s="27"/>
      <c r="D129" s="28" t="s">
        <v>48</v>
      </c>
      <c r="E129" s="5"/>
      <c r="F129" s="5"/>
      <c r="G129" s="5"/>
      <c r="H129" s="65"/>
      <c r="I129" s="5"/>
      <c r="J129" s="5"/>
      <c r="K129" s="5"/>
      <c r="L129" s="66"/>
      <c r="M129" s="5"/>
      <c r="N129" s="5"/>
    </row>
    <row r="130" spans="2:14" x14ac:dyDescent="0.25">
      <c r="B130" s="5"/>
      <c r="C130" s="22" t="s">
        <v>116</v>
      </c>
      <c r="D130" s="22">
        <v>91860</v>
      </c>
      <c r="E130" s="5"/>
      <c r="F130" s="5"/>
      <c r="G130" s="5"/>
      <c r="H130" s="65"/>
      <c r="I130" s="5"/>
      <c r="J130" s="5"/>
      <c r="K130" s="5"/>
      <c r="L130" s="66"/>
      <c r="M130" s="5"/>
      <c r="N130" s="5"/>
    </row>
    <row r="131" spans="2:14" ht="14.25" customHeight="1" x14ac:dyDescent="0.25">
      <c r="B131" s="5"/>
      <c r="C131" s="22" t="s">
        <v>53</v>
      </c>
      <c r="D131" s="22"/>
      <c r="E131" s="5"/>
      <c r="F131" s="5"/>
      <c r="G131" s="5"/>
      <c r="H131" s="65"/>
      <c r="I131" s="5"/>
      <c r="J131" s="5"/>
      <c r="K131" s="5"/>
      <c r="L131" s="66"/>
      <c r="M131" s="5"/>
      <c r="N131" s="5"/>
    </row>
    <row r="132" spans="2:14" x14ac:dyDescent="0.25">
      <c r="B132" s="5"/>
      <c r="C132" s="5"/>
      <c r="D132" s="5"/>
      <c r="E132" s="5"/>
      <c r="F132" s="5"/>
      <c r="G132" s="5"/>
      <c r="H132" s="5"/>
      <c r="I132" s="5"/>
      <c r="J132" s="5"/>
      <c r="K132" s="5"/>
      <c r="L132" s="5"/>
      <c r="M132" s="5"/>
      <c r="N132" s="5"/>
    </row>
    <row r="133" spans="2:14" x14ac:dyDescent="0.25">
      <c r="B133" s="5"/>
      <c r="C133" s="64"/>
      <c r="D133" s="64"/>
      <c r="E133" s="64"/>
      <c r="F133" s="64"/>
      <c r="G133" s="64"/>
      <c r="H133" s="64"/>
      <c r="I133" s="64"/>
      <c r="J133" s="64"/>
      <c r="K133" s="64"/>
      <c r="L133" s="64"/>
      <c r="M133" s="5"/>
      <c r="N133" s="5"/>
    </row>
    <row r="134" spans="2:14" x14ac:dyDescent="0.25">
      <c r="B134" s="5"/>
      <c r="C134" s="21" t="s">
        <v>113</v>
      </c>
      <c r="D134" s="27"/>
      <c r="E134" s="27"/>
      <c r="F134" s="27"/>
      <c r="G134" s="27"/>
      <c r="H134" s="27"/>
      <c r="I134" s="27"/>
      <c r="J134" s="27"/>
      <c r="K134" s="27"/>
      <c r="L134" s="27"/>
      <c r="M134" s="5"/>
      <c r="N134" s="5"/>
    </row>
    <row r="135" spans="2:14" ht="31.5" customHeight="1" x14ac:dyDescent="0.25">
      <c r="B135" s="5"/>
      <c r="C135" s="70">
        <v>1</v>
      </c>
      <c r="D135" s="100" t="s">
        <v>114</v>
      </c>
      <c r="E135" s="101"/>
      <c r="F135" s="101"/>
      <c r="G135" s="101"/>
      <c r="H135" s="101"/>
      <c r="I135" s="101"/>
      <c r="J135" s="101"/>
      <c r="K135" s="101"/>
      <c r="L135" s="102"/>
      <c r="M135" s="8"/>
      <c r="N135" s="5"/>
    </row>
    <row r="136" spans="2:14" x14ac:dyDescent="0.25">
      <c r="B136" s="5"/>
      <c r="C136" s="5"/>
      <c r="D136" s="5"/>
      <c r="E136" s="5"/>
      <c r="F136" s="5"/>
      <c r="G136" s="5"/>
      <c r="H136" s="5"/>
      <c r="I136" s="5"/>
      <c r="J136" s="5"/>
      <c r="K136" s="5"/>
      <c r="L136" s="5"/>
      <c r="M136" s="8"/>
      <c r="N136" s="5"/>
    </row>
    <row r="137" spans="2:14" x14ac:dyDescent="0.25">
      <c r="B137" s="5"/>
      <c r="C137" s="27" t="s">
        <v>87</v>
      </c>
      <c r="D137" s="35">
        <v>2026</v>
      </c>
      <c r="E137" s="35">
        <v>2027</v>
      </c>
      <c r="F137" s="35">
        <v>2028</v>
      </c>
      <c r="G137" s="35">
        <v>2029</v>
      </c>
      <c r="H137" s="35">
        <v>2030</v>
      </c>
      <c r="I137" s="35" t="s">
        <v>196</v>
      </c>
      <c r="J137" s="35" t="s">
        <v>197</v>
      </c>
      <c r="K137" s="35" t="s">
        <v>198</v>
      </c>
      <c r="L137" s="35" t="s">
        <v>40</v>
      </c>
      <c r="M137" s="5"/>
      <c r="N137" s="5"/>
    </row>
    <row r="138" spans="2:14" x14ac:dyDescent="0.25">
      <c r="B138" s="5"/>
      <c r="C138" s="11" t="s">
        <v>19</v>
      </c>
      <c r="D138" s="22">
        <v>11941</v>
      </c>
      <c r="E138" s="22">
        <v>17249</v>
      </c>
      <c r="F138" s="22">
        <v>19640</v>
      </c>
      <c r="G138" s="22">
        <v>20671</v>
      </c>
      <c r="H138" s="22">
        <v>19541</v>
      </c>
      <c r="I138" s="22">
        <v>1208</v>
      </c>
      <c r="J138" s="22">
        <v>660</v>
      </c>
      <c r="K138" s="22">
        <v>950</v>
      </c>
      <c r="L138" s="29">
        <f>SUM(D138:K138)</f>
        <v>91860</v>
      </c>
      <c r="M138" s="5"/>
      <c r="N138" s="5"/>
    </row>
    <row r="139" spans="2:14" x14ac:dyDescent="0.25">
      <c r="B139" s="5"/>
      <c r="C139" s="11" t="s">
        <v>70</v>
      </c>
      <c r="D139" s="36">
        <f t="shared" ref="D139:L139" si="8">IF($D$130=0,,(D138/$D$130))</f>
        <v>0.12999129109514479</v>
      </c>
      <c r="E139" s="36">
        <f t="shared" si="8"/>
        <v>0.1877748748094927</v>
      </c>
      <c r="F139" s="36">
        <f t="shared" si="8"/>
        <v>0.21380361419551491</v>
      </c>
      <c r="G139" s="36">
        <f t="shared" si="8"/>
        <v>0.22502721532767256</v>
      </c>
      <c r="H139" s="36">
        <f t="shared" si="8"/>
        <v>0.21272588721968214</v>
      </c>
      <c r="I139" s="36">
        <f t="shared" si="8"/>
        <v>1.3150446331373829E-2</v>
      </c>
      <c r="J139" s="36">
        <f t="shared" si="8"/>
        <v>7.1848465055519267E-3</v>
      </c>
      <c r="K139" s="36">
        <f t="shared" si="8"/>
        <v>1.0341824515567168E-2</v>
      </c>
      <c r="L139" s="36">
        <f t="shared" si="8"/>
        <v>1</v>
      </c>
      <c r="M139" s="5"/>
      <c r="N139" s="5"/>
    </row>
    <row r="140" spans="2:14" x14ac:dyDescent="0.25">
      <c r="B140" s="5"/>
      <c r="C140" s="5"/>
      <c r="D140" s="5"/>
      <c r="E140" s="5"/>
      <c r="F140" s="5"/>
      <c r="G140" s="5"/>
      <c r="H140" s="5"/>
      <c r="I140" s="5"/>
      <c r="J140" s="5"/>
      <c r="K140" s="5"/>
      <c r="L140" s="5"/>
      <c r="M140" s="5"/>
      <c r="N140" s="5"/>
    </row>
    <row r="141" spans="2:14" x14ac:dyDescent="0.25">
      <c r="B141" s="5"/>
      <c r="C141" s="5"/>
      <c r="D141" s="5"/>
      <c r="E141" s="5"/>
      <c r="F141" s="5"/>
      <c r="G141" s="5"/>
      <c r="H141" s="5"/>
      <c r="I141" s="5"/>
      <c r="J141" s="5"/>
      <c r="K141" s="5"/>
      <c r="L141" s="5"/>
      <c r="M141" s="5"/>
      <c r="N141" s="5"/>
    </row>
    <row r="142" spans="2:14" ht="18.75" x14ac:dyDescent="0.3">
      <c r="B142" s="5"/>
      <c r="C142" s="40" t="s">
        <v>82</v>
      </c>
      <c r="D142" s="2"/>
      <c r="E142" s="2"/>
      <c r="F142" s="2"/>
      <c r="G142" s="2"/>
      <c r="H142" s="2"/>
      <c r="I142" s="2"/>
      <c r="J142" s="2"/>
      <c r="K142" s="2"/>
      <c r="L142" s="2"/>
      <c r="M142" s="5"/>
      <c r="N142" s="5"/>
    </row>
    <row r="143" spans="2:14" x14ac:dyDescent="0.25">
      <c r="B143" s="5"/>
      <c r="C143" s="5"/>
      <c r="D143" s="44"/>
      <c r="E143" s="5"/>
      <c r="F143" s="5"/>
      <c r="G143" s="5"/>
      <c r="H143" s="5"/>
      <c r="I143" s="5"/>
      <c r="J143" s="5"/>
      <c r="K143" s="5"/>
      <c r="L143" s="5"/>
      <c r="M143" s="5"/>
      <c r="N143" s="5"/>
    </row>
    <row r="144" spans="2:14" ht="30" x14ac:dyDescent="0.25">
      <c r="B144" s="5"/>
      <c r="C144" s="59" t="s">
        <v>79</v>
      </c>
      <c r="D144" s="60" t="s">
        <v>73</v>
      </c>
      <c r="E144" s="28" t="s">
        <v>74</v>
      </c>
      <c r="F144" s="5"/>
      <c r="G144" s="5"/>
      <c r="H144" s="5"/>
      <c r="I144" s="5"/>
      <c r="J144" s="5"/>
      <c r="K144" s="5"/>
      <c r="L144" s="5"/>
      <c r="M144" s="5"/>
      <c r="N144" s="5"/>
    </row>
    <row r="145" spans="2:14" x14ac:dyDescent="0.25">
      <c r="B145" s="5"/>
      <c r="C145" s="48" t="s">
        <v>75</v>
      </c>
      <c r="D145" s="86">
        <v>113665.124</v>
      </c>
      <c r="E145" s="87">
        <v>89436</v>
      </c>
      <c r="F145" s="5"/>
      <c r="G145" s="5"/>
      <c r="H145" s="5"/>
      <c r="I145" s="5"/>
      <c r="J145" s="5"/>
      <c r="K145" s="5"/>
      <c r="L145" s="5"/>
      <c r="M145" s="5"/>
      <c r="N145" s="5"/>
    </row>
    <row r="146" spans="2:14" x14ac:dyDescent="0.25">
      <c r="B146" s="5"/>
      <c r="C146" s="48" t="s">
        <v>76</v>
      </c>
      <c r="D146" s="86"/>
      <c r="E146" s="87">
        <v>2424.1</v>
      </c>
      <c r="F146" s="5"/>
      <c r="G146" s="5"/>
      <c r="H146" s="5"/>
      <c r="I146" s="5"/>
      <c r="J146" s="5"/>
      <c r="K146" s="5"/>
      <c r="L146" s="5"/>
      <c r="M146" s="5"/>
      <c r="N146" s="5"/>
    </row>
    <row r="147" spans="2:14" x14ac:dyDescent="0.25">
      <c r="B147" s="5"/>
      <c r="C147" s="48" t="s">
        <v>77</v>
      </c>
      <c r="D147" s="86"/>
      <c r="E147" s="87"/>
      <c r="F147" s="5"/>
      <c r="G147" s="5"/>
      <c r="H147" s="5"/>
      <c r="I147" s="5"/>
      <c r="J147" s="5"/>
      <c r="K147" s="5"/>
      <c r="L147" s="5"/>
      <c r="M147" s="5"/>
      <c r="N147" s="5"/>
    </row>
    <row r="148" spans="2:14" x14ac:dyDescent="0.25">
      <c r="B148" s="5"/>
      <c r="C148" s="46" t="s">
        <v>24</v>
      </c>
      <c r="D148" s="90"/>
      <c r="E148" s="91"/>
      <c r="F148" s="5"/>
      <c r="G148" s="5"/>
      <c r="H148" s="5"/>
      <c r="I148" s="5"/>
      <c r="J148" s="5"/>
      <c r="K148" s="5"/>
      <c r="L148" s="5"/>
      <c r="M148" s="5"/>
      <c r="N148" s="5"/>
    </row>
    <row r="149" spans="2:14" x14ac:dyDescent="0.25">
      <c r="B149" s="5"/>
      <c r="C149" s="47" t="s">
        <v>40</v>
      </c>
      <c r="D149" s="88">
        <f>SUM(D145:D148)</f>
        <v>113665.124</v>
      </c>
      <c r="E149" s="89">
        <f t="shared" ref="E149" si="9">SUM(E145:E148)</f>
        <v>91860.1</v>
      </c>
      <c r="F149" s="5"/>
      <c r="G149" s="5"/>
      <c r="H149" s="5"/>
      <c r="I149" s="5"/>
      <c r="J149" s="5"/>
      <c r="K149" s="5"/>
      <c r="L149" s="5"/>
      <c r="M149" s="5"/>
      <c r="N149" s="5"/>
    </row>
    <row r="150" spans="2:14" x14ac:dyDescent="0.25">
      <c r="B150" s="5"/>
      <c r="C150" s="5"/>
      <c r="D150" s="44"/>
      <c r="E150" s="5"/>
      <c r="F150" s="5"/>
      <c r="G150" s="5"/>
      <c r="H150" s="5"/>
      <c r="I150" s="5"/>
      <c r="J150" s="5"/>
      <c r="K150" s="5"/>
      <c r="L150" s="5"/>
      <c r="M150" s="5"/>
      <c r="N150" s="5"/>
    </row>
    <row r="151" spans="2:14" x14ac:dyDescent="0.25">
      <c r="B151" s="5"/>
      <c r="C151" s="5"/>
      <c r="D151" s="44"/>
      <c r="E151" s="5"/>
      <c r="F151" s="5"/>
      <c r="G151" s="5"/>
      <c r="H151" s="5"/>
      <c r="I151" s="5"/>
      <c r="J151" s="5"/>
      <c r="K151" s="5"/>
      <c r="L151" s="5"/>
      <c r="M151" s="5"/>
      <c r="N151" s="5"/>
    </row>
    <row r="152" spans="2:14" x14ac:dyDescent="0.25">
      <c r="B152" s="5"/>
      <c r="C152" s="5"/>
      <c r="D152" s="44"/>
      <c r="E152" s="5"/>
      <c r="F152" s="5"/>
      <c r="G152" s="5"/>
      <c r="H152" s="5"/>
      <c r="I152" s="5"/>
      <c r="J152" s="5"/>
      <c r="K152" s="5"/>
      <c r="L152" s="5"/>
      <c r="M152" s="5"/>
      <c r="N152" s="5"/>
    </row>
    <row r="153" spans="2:14" x14ac:dyDescent="0.25">
      <c r="B153" s="5"/>
      <c r="C153" s="5"/>
      <c r="D153" s="44"/>
      <c r="E153" s="5"/>
      <c r="F153" s="5"/>
      <c r="G153" s="5"/>
      <c r="H153" s="5"/>
      <c r="I153" s="5"/>
      <c r="J153" s="5"/>
      <c r="K153" s="5"/>
      <c r="L153" s="5"/>
      <c r="M153" s="5"/>
      <c r="N153" s="5"/>
    </row>
    <row r="154" spans="2:14" x14ac:dyDescent="0.25">
      <c r="B154" s="5"/>
      <c r="C154" s="5"/>
      <c r="D154" s="44"/>
      <c r="E154" s="5"/>
      <c r="F154" s="5"/>
      <c r="G154" s="5"/>
      <c r="H154" s="5"/>
      <c r="I154" s="5"/>
      <c r="J154" s="5"/>
      <c r="K154" s="5"/>
      <c r="L154" s="5"/>
      <c r="M154" s="5"/>
      <c r="N154" s="5"/>
    </row>
    <row r="155" spans="2:14" x14ac:dyDescent="0.25">
      <c r="B155" s="5"/>
      <c r="C155" s="5"/>
      <c r="D155" s="44"/>
      <c r="E155" s="5"/>
      <c r="F155" s="5"/>
      <c r="G155" s="5"/>
      <c r="H155" s="5"/>
      <c r="I155" s="5"/>
      <c r="J155" s="5"/>
      <c r="K155" s="5"/>
      <c r="L155" s="5"/>
      <c r="M155" s="5"/>
      <c r="N155" s="5"/>
    </row>
    <row r="156" spans="2:14" x14ac:dyDescent="0.25">
      <c r="B156" s="5"/>
      <c r="C156" s="5"/>
      <c r="D156" s="44"/>
      <c r="E156" s="5"/>
      <c r="F156" s="5"/>
      <c r="G156" s="5"/>
      <c r="H156" s="5"/>
      <c r="I156" s="5"/>
      <c r="J156" s="5"/>
      <c r="K156" s="5"/>
      <c r="L156" s="5"/>
      <c r="M156" s="5"/>
      <c r="N156" s="5"/>
    </row>
    <row r="157" spans="2:14" x14ac:dyDescent="0.25">
      <c r="B157" s="5"/>
      <c r="C157" s="5"/>
      <c r="D157" s="44"/>
      <c r="E157" s="5"/>
      <c r="F157" s="5"/>
      <c r="G157" s="5"/>
      <c r="H157" s="5"/>
      <c r="I157" s="5"/>
      <c r="J157" s="5"/>
      <c r="K157" s="5"/>
      <c r="L157" s="5"/>
      <c r="M157" s="5"/>
      <c r="N157" s="5"/>
    </row>
    <row r="158" spans="2:14" x14ac:dyDescent="0.25">
      <c r="B158" s="5"/>
      <c r="C158" s="5"/>
      <c r="D158" s="44"/>
      <c r="E158" s="5"/>
      <c r="F158" s="5"/>
      <c r="G158" s="5"/>
      <c r="H158" s="5"/>
      <c r="I158" s="5"/>
      <c r="J158" s="5"/>
      <c r="K158" s="5"/>
      <c r="L158" s="5"/>
      <c r="M158" s="5"/>
      <c r="N158" s="5"/>
    </row>
    <row r="159" spans="2:14" ht="30" x14ac:dyDescent="0.25">
      <c r="B159" s="5"/>
      <c r="C159" s="59" t="s">
        <v>80</v>
      </c>
      <c r="D159" s="60" t="s">
        <v>73</v>
      </c>
      <c r="E159" s="28" t="s">
        <v>74</v>
      </c>
      <c r="F159" s="5"/>
      <c r="G159" s="5"/>
      <c r="H159" s="5"/>
      <c r="I159" s="5"/>
      <c r="J159" s="5"/>
      <c r="K159" s="5"/>
      <c r="L159" s="5"/>
      <c r="M159" s="5"/>
      <c r="N159" s="5"/>
    </row>
    <row r="160" spans="2:14" x14ac:dyDescent="0.25">
      <c r="B160" s="5"/>
      <c r="C160" s="48" t="s">
        <v>31</v>
      </c>
      <c r="D160" s="86">
        <v>81531</v>
      </c>
      <c r="E160" s="87">
        <v>61100</v>
      </c>
      <c r="F160" s="5"/>
      <c r="G160" s="5"/>
      <c r="H160" s="5"/>
      <c r="I160" s="5"/>
      <c r="J160" s="5"/>
      <c r="K160" s="5"/>
      <c r="L160" s="5"/>
      <c r="M160" s="5"/>
      <c r="N160" s="5"/>
    </row>
    <row r="161" spans="2:14" x14ac:dyDescent="0.25">
      <c r="B161" s="5"/>
      <c r="C161" s="48" t="s">
        <v>9</v>
      </c>
      <c r="D161" s="86">
        <v>32134</v>
      </c>
      <c r="E161" s="87">
        <v>30760.1</v>
      </c>
      <c r="F161" s="5"/>
      <c r="G161" s="5"/>
      <c r="H161" s="5"/>
      <c r="I161" s="5"/>
      <c r="J161" s="5"/>
      <c r="K161" s="5"/>
      <c r="L161" s="5"/>
      <c r="M161" s="5"/>
      <c r="N161" s="5"/>
    </row>
    <row r="162" spans="2:14" x14ac:dyDescent="0.25">
      <c r="B162" s="5"/>
      <c r="C162" s="46" t="s">
        <v>78</v>
      </c>
      <c r="D162" s="90"/>
      <c r="E162" s="91"/>
      <c r="F162" s="5"/>
      <c r="G162" s="5"/>
      <c r="H162" s="5"/>
      <c r="I162" s="5"/>
      <c r="J162" s="5"/>
      <c r="K162" s="5"/>
      <c r="L162" s="5"/>
      <c r="M162" s="5"/>
      <c r="N162" s="5"/>
    </row>
    <row r="163" spans="2:14" x14ac:dyDescent="0.25">
      <c r="B163" s="5"/>
      <c r="C163" s="47" t="s">
        <v>40</v>
      </c>
      <c r="D163" s="88">
        <f t="shared" ref="D163:E163" si="10">SUM(D160:D162)</f>
        <v>113665</v>
      </c>
      <c r="E163" s="89">
        <f t="shared" si="10"/>
        <v>91860.1</v>
      </c>
      <c r="F163" s="5"/>
      <c r="G163" s="5"/>
      <c r="H163" s="5"/>
      <c r="I163" s="5"/>
      <c r="J163" s="5"/>
      <c r="K163" s="5"/>
      <c r="L163" s="5"/>
      <c r="M163" s="5"/>
      <c r="N163" s="5"/>
    </row>
    <row r="164" spans="2:14" x14ac:dyDescent="0.25">
      <c r="B164" s="5"/>
      <c r="C164" s="5"/>
      <c r="D164" s="5"/>
      <c r="E164" s="5"/>
      <c r="F164" s="5"/>
      <c r="G164" s="5"/>
      <c r="H164" s="5"/>
      <c r="I164" s="5"/>
      <c r="J164" s="5"/>
      <c r="K164" s="5"/>
      <c r="L164" s="5"/>
      <c r="M164" s="5"/>
      <c r="N164" s="5"/>
    </row>
    <row r="165" spans="2:14" x14ac:dyDescent="0.25">
      <c r="B165" s="5"/>
      <c r="C165" s="5"/>
      <c r="D165" s="5"/>
      <c r="E165" s="5"/>
      <c r="F165" s="5"/>
      <c r="G165" s="5"/>
      <c r="H165" s="5"/>
      <c r="I165" s="5"/>
      <c r="J165" s="5"/>
      <c r="K165" s="5"/>
      <c r="L165" s="5"/>
      <c r="M165" s="5"/>
      <c r="N165" s="5"/>
    </row>
    <row r="166" spans="2:14" x14ac:dyDescent="0.25">
      <c r="B166" s="5"/>
      <c r="C166" s="5"/>
      <c r="D166" s="5"/>
      <c r="E166" s="5"/>
      <c r="F166" s="5"/>
      <c r="G166" s="5"/>
      <c r="H166" s="5"/>
      <c r="I166" s="5"/>
      <c r="J166" s="5"/>
      <c r="K166" s="5"/>
      <c r="L166" s="5"/>
      <c r="M166" s="5"/>
      <c r="N166" s="5"/>
    </row>
    <row r="167" spans="2:14" x14ac:dyDescent="0.25">
      <c r="B167" s="5"/>
      <c r="C167" s="5"/>
      <c r="D167" s="5"/>
      <c r="E167" s="5"/>
      <c r="F167" s="5"/>
      <c r="G167" s="5"/>
      <c r="H167" s="5"/>
      <c r="I167" s="5"/>
      <c r="J167" s="5"/>
      <c r="K167" s="5"/>
      <c r="L167" s="5"/>
      <c r="M167" s="5"/>
      <c r="N167" s="5"/>
    </row>
    <row r="168" spans="2:14" x14ac:dyDescent="0.25">
      <c r="B168" s="5"/>
      <c r="C168" s="5"/>
      <c r="D168" s="5"/>
      <c r="E168" s="5"/>
      <c r="F168" s="5"/>
      <c r="G168" s="5"/>
      <c r="H168" s="5"/>
      <c r="I168" s="5"/>
      <c r="J168" s="5"/>
      <c r="K168" s="5"/>
      <c r="L168" s="5"/>
      <c r="M168" s="5"/>
      <c r="N168" s="5"/>
    </row>
    <row r="169" spans="2:14" x14ac:dyDescent="0.25">
      <c r="B169" s="5"/>
      <c r="C169" s="5"/>
      <c r="D169" s="44"/>
      <c r="E169" s="5"/>
      <c r="F169" s="5"/>
      <c r="G169" s="5"/>
      <c r="H169" s="5"/>
      <c r="I169" s="5"/>
      <c r="J169" s="5"/>
      <c r="K169" s="5"/>
      <c r="L169" s="5"/>
      <c r="M169" s="5"/>
      <c r="N169" s="5"/>
    </row>
    <row r="170" spans="2:14" x14ac:dyDescent="0.25">
      <c r="B170" s="5"/>
      <c r="C170" s="5"/>
      <c r="D170" s="44"/>
      <c r="E170" s="5"/>
      <c r="F170" s="5"/>
      <c r="G170" s="5"/>
      <c r="H170" s="5"/>
      <c r="I170" s="5"/>
      <c r="J170" s="5"/>
      <c r="K170" s="5"/>
      <c r="L170" s="5"/>
      <c r="M170" s="5"/>
      <c r="N170" s="5"/>
    </row>
    <row r="171" spans="2:14" x14ac:dyDescent="0.25">
      <c r="B171" s="5"/>
      <c r="C171" s="5"/>
      <c r="D171" s="44"/>
      <c r="E171" s="5"/>
      <c r="F171" s="5"/>
      <c r="G171" s="5"/>
      <c r="H171" s="5"/>
      <c r="I171" s="5"/>
      <c r="J171" s="5"/>
      <c r="K171" s="5"/>
      <c r="L171" s="5"/>
      <c r="M171" s="5"/>
      <c r="N171" s="5"/>
    </row>
    <row r="172" spans="2:14" x14ac:dyDescent="0.25">
      <c r="B172" s="5"/>
      <c r="C172" s="5"/>
      <c r="D172" s="44"/>
      <c r="E172" s="5"/>
      <c r="F172" s="5"/>
      <c r="G172" s="5"/>
      <c r="H172" s="5"/>
      <c r="I172" s="5"/>
      <c r="J172" s="5"/>
      <c r="K172" s="5"/>
      <c r="L172" s="5"/>
      <c r="M172" s="5"/>
      <c r="N172" s="5"/>
    </row>
    <row r="173" spans="2:14" x14ac:dyDescent="0.25">
      <c r="B173" s="93"/>
      <c r="C173" s="93"/>
      <c r="D173" s="94"/>
      <c r="E173" s="93"/>
      <c r="F173" s="93"/>
      <c r="G173" s="93"/>
      <c r="H173" s="93"/>
      <c r="I173" s="93"/>
      <c r="J173" s="93"/>
      <c r="K173" s="93"/>
      <c r="L173" s="93"/>
      <c r="M173" s="93"/>
      <c r="N173" s="93"/>
    </row>
    <row r="174" spans="2:14" x14ac:dyDescent="0.25">
      <c r="B174" s="93"/>
      <c r="C174" s="93"/>
      <c r="D174" s="93"/>
      <c r="E174" s="93"/>
      <c r="F174" s="93"/>
      <c r="G174" s="93"/>
      <c r="H174" s="93"/>
      <c r="I174" s="93"/>
      <c r="J174" s="93"/>
      <c r="K174" s="93"/>
      <c r="L174" s="93"/>
      <c r="M174" s="93"/>
      <c r="N174" s="93"/>
    </row>
    <row r="175" spans="2:14" x14ac:dyDescent="0.25">
      <c r="B175" s="93"/>
      <c r="C175" s="93"/>
      <c r="D175" s="93"/>
      <c r="E175" s="93"/>
      <c r="F175" s="93"/>
      <c r="G175" s="93"/>
      <c r="H175" s="93"/>
      <c r="I175" s="93"/>
      <c r="J175" s="93"/>
      <c r="K175" s="93"/>
      <c r="L175" s="93"/>
      <c r="M175" s="93"/>
      <c r="N175" s="93"/>
    </row>
  </sheetData>
  <mergeCells count="2">
    <mergeCell ref="D135:L135"/>
    <mergeCell ref="I5:L6"/>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40" min="2" max="12"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K42"/>
  <sheetViews>
    <sheetView showGridLines="0" workbookViewId="0">
      <pane ySplit="4" topLeftCell="A5" activePane="bottomLeft" state="frozen"/>
      <selection pane="bottomLeft" activeCell="A5" sqref="A5"/>
    </sheetView>
  </sheetViews>
  <sheetFormatPr defaultRowHeight="15" x14ac:dyDescent="0.25"/>
  <cols>
    <col min="1" max="1" width="27.7109375" customWidth="1"/>
    <col min="2" max="2" width="95.42578125" style="49" customWidth="1"/>
    <col min="10" max="10" width="22.28515625" bestFit="1" customWidth="1"/>
    <col min="11" max="11" width="131.7109375" customWidth="1"/>
  </cols>
  <sheetData>
    <row r="6" spans="1:11" ht="18" x14ac:dyDescent="0.25">
      <c r="A6" s="50" t="s">
        <v>91</v>
      </c>
      <c r="B6" s="51"/>
    </row>
    <row r="7" spans="1:11" x14ac:dyDescent="0.25">
      <c r="A7" s="52" t="s">
        <v>92</v>
      </c>
      <c r="B7" s="52" t="s">
        <v>93</v>
      </c>
    </row>
    <row r="8" spans="1:11" ht="15.75" x14ac:dyDescent="0.25">
      <c r="A8" s="72" t="s">
        <v>25</v>
      </c>
      <c r="B8" s="81" t="s">
        <v>128</v>
      </c>
    </row>
    <row r="9" spans="1:11" ht="31.5" x14ac:dyDescent="0.25">
      <c r="A9" s="72" t="s">
        <v>20</v>
      </c>
      <c r="B9" s="81" t="s">
        <v>94</v>
      </c>
      <c r="J9" s="53"/>
      <c r="K9" s="54"/>
    </row>
    <row r="10" spans="1:11" ht="47.25" x14ac:dyDescent="0.25">
      <c r="A10" s="72" t="s">
        <v>85</v>
      </c>
      <c r="B10" s="81" t="s">
        <v>135</v>
      </c>
      <c r="J10" s="53"/>
      <c r="K10" s="54"/>
    </row>
    <row r="11" spans="1:11" x14ac:dyDescent="0.25">
      <c r="A11" s="62"/>
      <c r="B11" s="82"/>
    </row>
    <row r="12" spans="1:11" ht="30" x14ac:dyDescent="0.25">
      <c r="A12" s="75" t="s">
        <v>111</v>
      </c>
      <c r="B12" s="82" t="s">
        <v>129</v>
      </c>
    </row>
    <row r="13" spans="1:11" ht="15.75" x14ac:dyDescent="0.25">
      <c r="A13" s="109" t="s">
        <v>84</v>
      </c>
      <c r="B13" s="81" t="s">
        <v>127</v>
      </c>
    </row>
    <row r="14" spans="1:11" x14ac:dyDescent="0.25">
      <c r="A14" s="109"/>
      <c r="B14" s="83" t="s">
        <v>126</v>
      </c>
      <c r="E14" s="71"/>
    </row>
    <row r="15" spans="1:11" ht="31.5" x14ac:dyDescent="0.25">
      <c r="A15" s="72" t="s">
        <v>95</v>
      </c>
      <c r="B15" s="84" t="s">
        <v>136</v>
      </c>
    </row>
    <row r="16" spans="1:11" ht="15.75" x14ac:dyDescent="0.25">
      <c r="A16" s="76" t="s">
        <v>87</v>
      </c>
      <c r="B16" s="81" t="s">
        <v>96</v>
      </c>
    </row>
    <row r="17" spans="1:5" ht="31.5" x14ac:dyDescent="0.25">
      <c r="A17" s="76" t="s">
        <v>97</v>
      </c>
      <c r="B17" s="81" t="s">
        <v>98</v>
      </c>
    </row>
    <row r="18" spans="1:5" ht="78.75" x14ac:dyDescent="0.25">
      <c r="A18" s="72" t="s">
        <v>0</v>
      </c>
      <c r="B18" s="81" t="s">
        <v>99</v>
      </c>
    </row>
    <row r="19" spans="1:5" ht="15.75" x14ac:dyDescent="0.25">
      <c r="A19" s="72" t="s">
        <v>100</v>
      </c>
      <c r="B19" s="81" t="s">
        <v>101</v>
      </c>
    </row>
    <row r="20" spans="1:5" ht="31.5" x14ac:dyDescent="0.25">
      <c r="A20" s="72" t="s">
        <v>90</v>
      </c>
      <c r="B20" s="74" t="s">
        <v>120</v>
      </c>
    </row>
    <row r="21" spans="1:5" ht="30" x14ac:dyDescent="0.25">
      <c r="A21" s="72" t="s">
        <v>83</v>
      </c>
      <c r="B21" s="77" t="s">
        <v>121</v>
      </c>
    </row>
    <row r="22" spans="1:5" ht="15.75" x14ac:dyDescent="0.25">
      <c r="A22" s="72" t="s">
        <v>102</v>
      </c>
      <c r="B22" s="74" t="s">
        <v>103</v>
      </c>
      <c r="E22" s="58"/>
    </row>
    <row r="23" spans="1:5" x14ac:dyDescent="0.25">
      <c r="A23" s="62"/>
      <c r="B23" s="63"/>
    </row>
    <row r="24" spans="1:5" ht="18" x14ac:dyDescent="0.25">
      <c r="A24" s="78" t="s">
        <v>104</v>
      </c>
      <c r="B24" s="63"/>
    </row>
    <row r="25" spans="1:5" x14ac:dyDescent="0.25">
      <c r="A25" s="79" t="s">
        <v>92</v>
      </c>
      <c r="B25" s="79" t="s">
        <v>93</v>
      </c>
    </row>
    <row r="26" spans="1:5" ht="15.75" x14ac:dyDescent="0.25">
      <c r="A26" s="80" t="s">
        <v>48</v>
      </c>
      <c r="B26" s="73" t="s">
        <v>105</v>
      </c>
    </row>
    <row r="27" spans="1:5" ht="15.75" x14ac:dyDescent="0.25">
      <c r="A27" s="80" t="s">
        <v>125</v>
      </c>
      <c r="B27" s="73" t="s">
        <v>106</v>
      </c>
    </row>
    <row r="28" spans="1:5" ht="31.5" x14ac:dyDescent="0.25">
      <c r="A28" s="80" t="s">
        <v>124</v>
      </c>
      <c r="B28" s="73" t="s">
        <v>107</v>
      </c>
    </row>
    <row r="29" spans="1:5" ht="31.5" x14ac:dyDescent="0.25">
      <c r="A29" s="80" t="s">
        <v>20</v>
      </c>
      <c r="B29" s="73" t="s">
        <v>108</v>
      </c>
    </row>
    <row r="30" spans="1:5" ht="15.75" x14ac:dyDescent="0.25">
      <c r="A30" s="80" t="s">
        <v>89</v>
      </c>
      <c r="B30" s="73" t="s">
        <v>109</v>
      </c>
    </row>
    <row r="31" spans="1:5" ht="31.5" x14ac:dyDescent="0.25">
      <c r="A31" s="76" t="s">
        <v>87</v>
      </c>
      <c r="B31" s="73" t="s">
        <v>110</v>
      </c>
    </row>
    <row r="32" spans="1:5" x14ac:dyDescent="0.25">
      <c r="A32" s="61"/>
      <c r="B32"/>
    </row>
    <row r="33" spans="1:2" ht="15.75" x14ac:dyDescent="0.25">
      <c r="A33" s="57"/>
      <c r="B33" s="56"/>
    </row>
    <row r="34" spans="1:2" ht="15.75" x14ac:dyDescent="0.25">
      <c r="A34" s="53"/>
      <c r="B34" s="54"/>
    </row>
    <row r="35" spans="1:2" x14ac:dyDescent="0.25">
      <c r="A35" s="5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row r="42" spans="1:2" x14ac:dyDescent="0.25">
      <c r="B42"/>
    </row>
  </sheetData>
  <mergeCells count="1">
    <mergeCell ref="A13:A14"/>
  </mergeCells>
  <hyperlinks>
    <hyperlink ref="B14" r:id="rId1" display="https://www.ascb.se/media/1062/loantovalueforswedishcoverpools_20100305_mark-1.pdf" xr:uid="{00000000-0004-0000-0100-000000000000}"/>
  </hyperlinks>
  <pageMargins left="0.70866141732283472" right="0.70866141732283472" top="0.74803149606299213" bottom="0.74803149606299213" header="0.31496062992125984" footer="0.31496062992125984"/>
  <pageSetup paperSize="9" scale="70" orientation="portrait" r:id="rId2"/>
  <customProperties>
    <customPr name="_pios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3.xml><?xml version="1.0" encoding="utf-8"?>
<ds:datastoreItem xmlns:ds="http://schemas.openxmlformats.org/officeDocument/2006/customXml" ds:itemID="{22E2F711-5AD1-487B-91E9-C45407701799}">
  <ds:schemaRefs>
    <ds:schemaRef ds:uri="http://purl.org/dc/terms/"/>
    <ds:schemaRef ds:uri="http://schemas.openxmlformats.org/package/2006/metadata/core-properties"/>
    <ds:schemaRef ds:uri="b812923a-363a-40e5-80cb-9f5161b2a1b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Ver 8</vt:lpstr>
      <vt:lpstr>Glossary 8</vt:lpstr>
      <vt:lpstr>'Ver 8'!Utskriftsområde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Åsa Fagerlind</cp:lastModifiedBy>
  <cp:lastPrinted>2022-05-02T12:20:02Z</cp:lastPrinted>
  <dcterms:created xsi:type="dcterms:W3CDTF">2012-02-01T12:08:15Z</dcterms:created>
  <dcterms:modified xsi:type="dcterms:W3CDTF">2026-01-13T11:40:51Z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CustomUiType">
    <vt:lpwstr>2</vt:lpwstr>
  </property>
</Properties>
</file>